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Org\LBA-STVC-FIN-TRW\Fin\BEBECO\12_Homepage\Original\"/>
    </mc:Choice>
  </mc:AlternateContent>
  <xr:revisionPtr revIDLastSave="0" documentId="13_ncr:1_{48E5F56D-402F-41B6-9AAC-12560B828C05}" xr6:coauthVersionLast="47" xr6:coauthVersionMax="47" xr10:uidLastSave="{00000000-0000-0000-0000-000000000000}"/>
  <bookViews>
    <workbookView xWindow="31635" yWindow="405" windowWidth="23580" windowHeight="15480" xr2:uid="{00000000-000D-0000-FFFF-FFFF00000000}"/>
  </bookViews>
  <sheets>
    <sheet name="BebecoTankstellen" sheetId="1" r:id="rId1"/>
    <sheet name="Allgemeine Informationen" sheetId="2" r:id="rId2"/>
  </sheets>
  <externalReferences>
    <externalReference r:id="rId3"/>
    <externalReference r:id="rId4"/>
  </externalReferences>
  <definedNames>
    <definedName name="_xlnm.Print_Titles" localSheetId="0">BebecoTankstellen!$6:$6</definedName>
    <definedName name="Erdradius">[1]Positionen!$D$4</definedName>
    <definedName name="h">'[2]CH1903 --&gt; WGS84'!$B$5</definedName>
    <definedName name="Pi">[1]Positionen!$D$5</definedName>
    <definedName name="x">'[2]CH1903 --&gt; WGS84'!$B$4</definedName>
    <definedName name="x_">'[2]CH1903 --&gt; WGS84'!$C$11</definedName>
    <definedName name="y">'[2]CH1903 --&gt; WGS84'!$B$3</definedName>
    <definedName name="y_">'[2]CH1903 --&gt; WGS84'!$C$10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H65" i="1" l="1"/>
  <c r="I65" i="1"/>
  <c r="H66" i="1"/>
  <c r="I66" i="1"/>
  <c r="H33" i="1"/>
  <c r="I33" i="1"/>
  <c r="H32" i="1"/>
  <c r="I32" i="1"/>
  <c r="H22" i="1"/>
  <c r="I22" i="1"/>
  <c r="H18" i="1"/>
  <c r="I18" i="1"/>
  <c r="H19" i="1"/>
  <c r="I19" i="1"/>
  <c r="H51" i="1"/>
  <c r="I51" i="1"/>
  <c r="H41" i="1"/>
  <c r="I41" i="1"/>
  <c r="H13" i="1"/>
  <c r="I13" i="1"/>
  <c r="H6" i="1"/>
  <c r="I6" i="1"/>
  <c r="H15" i="1"/>
  <c r="I15" i="1"/>
  <c r="H10" i="1"/>
  <c r="I10" i="1"/>
  <c r="H11" i="1"/>
  <c r="I11" i="1"/>
  <c r="H3" i="1"/>
  <c r="I3" i="1"/>
  <c r="H5" i="1"/>
  <c r="I5" i="1"/>
  <c r="H7" i="1"/>
  <c r="I7" i="1"/>
  <c r="H17" i="1"/>
  <c r="I17" i="1"/>
  <c r="H38" i="1"/>
  <c r="I38" i="1"/>
  <c r="H28" i="1"/>
  <c r="I28" i="1"/>
  <c r="H31" i="1"/>
  <c r="I31" i="1"/>
  <c r="H36" i="1"/>
  <c r="I36" i="1"/>
  <c r="H35" i="1"/>
  <c r="I35" i="1"/>
  <c r="H37" i="1"/>
  <c r="I37" i="1"/>
  <c r="H47" i="1"/>
  <c r="I47" i="1"/>
  <c r="H63" i="1"/>
  <c r="I63" i="1"/>
  <c r="H24" i="1"/>
  <c r="I24" i="1"/>
  <c r="H25" i="1"/>
  <c r="I25" i="1"/>
  <c r="H21" i="1"/>
  <c r="I21" i="1"/>
  <c r="H46" i="1"/>
  <c r="I46" i="1"/>
  <c r="H50" i="1"/>
  <c r="I50" i="1"/>
  <c r="H9" i="1"/>
  <c r="I9" i="1"/>
  <c r="H48" i="1"/>
  <c r="I48" i="1"/>
  <c r="H44" i="1"/>
  <c r="I44" i="1"/>
  <c r="H43" i="1"/>
  <c r="I43" i="1"/>
  <c r="H45" i="1"/>
  <c r="I45" i="1"/>
  <c r="H20" i="1"/>
  <c r="I20" i="1"/>
  <c r="H64" i="1"/>
  <c r="I64" i="1"/>
  <c r="H26" i="1"/>
  <c r="I26" i="1"/>
  <c r="H34" i="1"/>
  <c r="I34" i="1"/>
  <c r="H30" i="1"/>
  <c r="I30" i="1"/>
  <c r="H29" i="1"/>
  <c r="I29" i="1"/>
  <c r="H27" i="1"/>
  <c r="I27" i="1"/>
  <c r="H4" i="1"/>
  <c r="I4" i="1"/>
  <c r="H14" i="1"/>
  <c r="I14" i="1"/>
  <c r="H16" i="1"/>
  <c r="I16" i="1"/>
  <c r="H8" i="1"/>
  <c r="I8" i="1"/>
  <c r="H59" i="1"/>
  <c r="I59" i="1"/>
  <c r="H62" i="1"/>
  <c r="I62" i="1"/>
  <c r="H55" i="1"/>
  <c r="I55" i="1"/>
  <c r="H61" i="1"/>
  <c r="I61" i="1"/>
  <c r="H52" i="1"/>
  <c r="I52" i="1"/>
  <c r="H53" i="1"/>
  <c r="I53" i="1"/>
  <c r="H56" i="1"/>
  <c r="I56" i="1"/>
  <c r="H58" i="1"/>
  <c r="I58" i="1"/>
  <c r="H60" i="1"/>
  <c r="I60" i="1"/>
  <c r="H57" i="1"/>
  <c r="I57" i="1"/>
  <c r="H54" i="1"/>
  <c r="I54" i="1"/>
  <c r="H39" i="1"/>
  <c r="I39" i="1"/>
  <c r="H23" i="1"/>
  <c r="I23" i="1"/>
  <c r="H40" i="1"/>
  <c r="I40" i="1"/>
  <c r="H42" i="1"/>
  <c r="I42" i="1"/>
  <c r="H49" i="1"/>
  <c r="I49" i="1"/>
</calcChain>
</file>

<file path=xl/sharedStrings.xml><?xml version="1.0" encoding="utf-8"?>
<sst xmlns="http://schemas.openxmlformats.org/spreadsheetml/2006/main" count="676" uniqueCount="360">
  <si>
    <t>Prod.</t>
  </si>
  <si>
    <t>Y-Koord.</t>
  </si>
  <si>
    <t>X-Koord.</t>
  </si>
  <si>
    <t>Längengrad Y</t>
  </si>
  <si>
    <t>Breitengrad X</t>
  </si>
  <si>
    <t>Aargau</t>
  </si>
  <si>
    <t>Bremgarten</t>
  </si>
  <si>
    <t>Brugg</t>
  </si>
  <si>
    <t>Othmarsingen</t>
  </si>
  <si>
    <t>Appenzell A. Rh.</t>
  </si>
  <si>
    <t>Herisau</t>
  </si>
  <si>
    <t>Schützenstrasse 1</t>
  </si>
  <si>
    <t>Basel-Land</t>
  </si>
  <si>
    <t>Liestal</t>
  </si>
  <si>
    <t>Oristalstrasse 100</t>
  </si>
  <si>
    <t>Bern</t>
  </si>
  <si>
    <t>Burgdorf</t>
  </si>
  <si>
    <t>Militärstrasse</t>
  </si>
  <si>
    <t>Grünenmatt</t>
  </si>
  <si>
    <t>Interlaken</t>
  </si>
  <si>
    <t>Rugen Süd</t>
  </si>
  <si>
    <t>Lyss</t>
  </si>
  <si>
    <t>Magglingen</t>
  </si>
  <si>
    <t>BASPO Magglingen</t>
  </si>
  <si>
    <t>Matten</t>
  </si>
  <si>
    <t>Flugplatz St. Stephan</t>
  </si>
  <si>
    <t>Meiringen</t>
  </si>
  <si>
    <t>Thun</t>
  </si>
  <si>
    <t>Schwäbis</t>
  </si>
  <si>
    <t>Unterbach</t>
  </si>
  <si>
    <t>Wangen a/A</t>
  </si>
  <si>
    <t>Zollikofen</t>
  </si>
  <si>
    <t>Fribourg</t>
  </si>
  <si>
    <t>Drognens</t>
  </si>
  <si>
    <t>Grolley</t>
  </si>
  <si>
    <t>Romont</t>
  </si>
  <si>
    <t>Genève</t>
  </si>
  <si>
    <t>Glarus</t>
  </si>
  <si>
    <t>Schwanden</t>
  </si>
  <si>
    <t>Graubünden</t>
  </si>
  <si>
    <t>Chur</t>
  </si>
  <si>
    <t>Chur-Rossboden</t>
  </si>
  <si>
    <t>Davos</t>
  </si>
  <si>
    <t>Frauenkirch</t>
  </si>
  <si>
    <t>Hinterrhein</t>
  </si>
  <si>
    <t>Spl Hinterrhein</t>
  </si>
  <si>
    <t>Maienfeld</t>
  </si>
  <si>
    <t>S-chanf</t>
  </si>
  <si>
    <t>Jura</t>
  </si>
  <si>
    <t>Bure</t>
  </si>
  <si>
    <t>Luzern</t>
  </si>
  <si>
    <t>Emmen</t>
  </si>
  <si>
    <t>Kriens</t>
  </si>
  <si>
    <t>Sursee</t>
  </si>
  <si>
    <t>Kanonierstrasse 8</t>
  </si>
  <si>
    <t>Neuchâtel</t>
  </si>
  <si>
    <t>Colombier</t>
  </si>
  <si>
    <t>Nidwalden</t>
  </si>
  <si>
    <t>Obwalden</t>
  </si>
  <si>
    <t>Sarnen</t>
  </si>
  <si>
    <t>St.Gallen</t>
  </si>
  <si>
    <t>Bronschhofen</t>
  </si>
  <si>
    <t>Mels</t>
  </si>
  <si>
    <t>Zeughausstrasse</t>
  </si>
  <si>
    <t>St. Gallen</t>
  </si>
  <si>
    <t>Burgstrasse 50</t>
  </si>
  <si>
    <t>Walenstadt</t>
  </si>
  <si>
    <t>Kasernenareal</t>
  </si>
  <si>
    <t>Schwyz</t>
  </si>
  <si>
    <t>Seewen-Schwyz</t>
  </si>
  <si>
    <t>Tessin</t>
  </si>
  <si>
    <t>Isone</t>
  </si>
  <si>
    <t>Monte Ceneri</t>
  </si>
  <si>
    <t>Riazzino-Flugplatz</t>
  </si>
  <si>
    <t>Thurgau</t>
  </si>
  <si>
    <t>Frauenfeld</t>
  </si>
  <si>
    <t>Kaserne Auenfeld</t>
  </si>
  <si>
    <t>Uri</t>
  </si>
  <si>
    <t>Andermatt</t>
  </si>
  <si>
    <t>Kaserne Bühl</t>
  </si>
  <si>
    <t>Wallis</t>
  </si>
  <si>
    <t>Gampel</t>
  </si>
  <si>
    <t>Sion</t>
  </si>
  <si>
    <t>Waadt</t>
  </si>
  <si>
    <t>Aigle</t>
  </si>
  <si>
    <t>Bière</t>
  </si>
  <si>
    <t>Chamblon</t>
  </si>
  <si>
    <t>Lavey-les-Bains</t>
  </si>
  <si>
    <t>Moudon</t>
  </si>
  <si>
    <t>Payerne</t>
  </si>
  <si>
    <t>Zug</t>
  </si>
  <si>
    <t>Rotkreuz</t>
  </si>
  <si>
    <t>Buonaserstrasse 33</t>
  </si>
  <si>
    <t>Zürich</t>
  </si>
  <si>
    <t>Birmensdorf</t>
  </si>
  <si>
    <t>Bülach</t>
  </si>
  <si>
    <t>Dübendorf</t>
  </si>
  <si>
    <t>Militärflugplatz</t>
  </si>
  <si>
    <t>Hinwil</t>
  </si>
  <si>
    <t>Ueberlandstrasse</t>
  </si>
  <si>
    <t>Kloten</t>
  </si>
  <si>
    <t>Lufingerstrasse 19</t>
  </si>
  <si>
    <t>ETH Hönggerberg</t>
  </si>
  <si>
    <t>Centre logistique de l'armée Grolley</t>
  </si>
  <si>
    <t>Armeelogistikcenter Othmarsingen</t>
  </si>
  <si>
    <t>Armeelogistikcenter Hinwil</t>
  </si>
  <si>
    <t>Arsenalstrasse 1</t>
  </si>
  <si>
    <t>Zürichstrasse 55</t>
  </si>
  <si>
    <t>Nördlich Bahnhof SBB</t>
  </si>
  <si>
    <t>Emmenbrücke</t>
  </si>
  <si>
    <t>Schürstrasse 58</t>
  </si>
  <si>
    <t>Franzosenstrasse 79</t>
  </si>
  <si>
    <t>Centro logistico dell'esercito Monteceneri</t>
  </si>
  <si>
    <t>Esercizi delle Forze Aeree</t>
  </si>
  <si>
    <t>Esercizio Ticino</t>
  </si>
  <si>
    <t>Flab Spl San Guerg</t>
  </si>
  <si>
    <t>Elgg</t>
  </si>
  <si>
    <t>Chatzenackerstrasse 3</t>
  </si>
  <si>
    <t>Hohmattstrasse 3</t>
  </si>
  <si>
    <t>Eichwilstrasse 5</t>
  </si>
  <si>
    <t>Wilstrasse 1</t>
  </si>
  <si>
    <t>Spöndlistrasse 9</t>
  </si>
  <si>
    <t>Schafmattstrasse 23</t>
  </si>
  <si>
    <t>Stans-Oberdorf</t>
  </si>
  <si>
    <t>Ländistrasse</t>
  </si>
  <si>
    <t>Lenzburgstrasse 86</t>
  </si>
  <si>
    <t>Kanton</t>
  </si>
  <si>
    <t>Bezugszeiten Mo - Fr</t>
  </si>
  <si>
    <t>Strasse</t>
  </si>
  <si>
    <t>Ort</t>
  </si>
  <si>
    <t>PLZ</t>
  </si>
  <si>
    <t>Hinweise DE</t>
  </si>
  <si>
    <t>Hinweise FR</t>
  </si>
  <si>
    <t>Hinweise IT</t>
  </si>
  <si>
    <t>Kontakt</t>
  </si>
  <si>
    <t xml:space="preserve"> </t>
  </si>
  <si>
    <t>Waffenplatz Bremgarten</t>
  </si>
  <si>
    <t>Zufahrtseinschränkung für Fahrzeuge mit Anhänger</t>
  </si>
  <si>
    <t>Bleifrei, Diesel</t>
  </si>
  <si>
    <t>Bleifrei, Diesel, AdBlue</t>
  </si>
  <si>
    <t>Route du PAA</t>
  </si>
  <si>
    <t>Place d'armes de Drognens</t>
  </si>
  <si>
    <t>Spalte1</t>
  </si>
  <si>
    <t>Spalte2</t>
  </si>
  <si>
    <t>Spalte3</t>
  </si>
  <si>
    <t>Spalte7</t>
  </si>
  <si>
    <t>Spalte8</t>
  </si>
  <si>
    <t>Spalte9</t>
  </si>
  <si>
    <t>Spalte10</t>
  </si>
  <si>
    <t>Spalte11</t>
  </si>
  <si>
    <t>Spalte13</t>
  </si>
  <si>
    <t>Spalte14</t>
  </si>
  <si>
    <t>Spalte15</t>
  </si>
  <si>
    <t>Spalte16</t>
  </si>
  <si>
    <t>Spalte17</t>
  </si>
  <si>
    <t>Gst S Kriens</t>
  </si>
  <si>
    <t>Textilcenter Sursee</t>
  </si>
  <si>
    <t>2, rue de l'Arsenal</t>
  </si>
  <si>
    <t>Waffenplatz Will b/Stans</t>
  </si>
  <si>
    <t>Kaserne Walenstadt</t>
  </si>
  <si>
    <t>Piazza d'armi Isone</t>
  </si>
  <si>
    <t>Route des casernes</t>
  </si>
  <si>
    <t>Rue du Molage 41</t>
  </si>
  <si>
    <t>Waffenplatz Andermatt</t>
  </si>
  <si>
    <t>Emplacement extérieur Bière</t>
  </si>
  <si>
    <t>AVC Rotkreuz</t>
  </si>
  <si>
    <t>Kaserne</t>
  </si>
  <si>
    <t>Waffenplatz Bülach</t>
  </si>
  <si>
    <t>Waffenplatz St. Luzisteig</t>
  </si>
  <si>
    <t>Hoher Druck. Bitte wenden Sie sich hierzu an ihre Garage.</t>
  </si>
  <si>
    <t>Schmier- und Betriebsmittel werden nur auf telefonische Bestellung abgegeben.</t>
  </si>
  <si>
    <t>Anmerkungen für das Betanken:</t>
  </si>
  <si>
    <t>Die Treibstoffbezüge erfolgen mittels BEBECO-CARD an allen Tankstellen.</t>
  </si>
  <si>
    <t>a)</t>
  </si>
  <si>
    <t>Bezüge während der Betriebszeiten</t>
  </si>
  <si>
    <t>- Für Einzelfahrzeuge ohne Voranmeldung.</t>
  </si>
  <si>
    <t>- Übrige Bezüge, insbesondere durch Truppenverbände, sind im Hinblick auf die</t>
  </si>
  <si>
    <t xml:space="preserve">  unterschiedlichen und teilweise begrenzten Abgabemöglichkeiten der Tankstellen nur nach </t>
  </si>
  <si>
    <t xml:space="preserve">  vorheriger Kontaktaufnahme mit den Abgabestellen anzuordnen.</t>
  </si>
  <si>
    <t>b)</t>
  </si>
  <si>
    <t>Bezüge ausserhalb der Betriebszeiten</t>
  </si>
  <si>
    <t xml:space="preserve">  BEBECO-CARD im 24-Stunden-Betrieb und auch Samstags und Sonntags möglich. Diese </t>
  </si>
  <si>
    <t xml:space="preserve">  Bezugsmöglichkeit gilt aus Rücksicht auf die Anwohner nur für Einzelfahrzeuge.</t>
  </si>
  <si>
    <t xml:space="preserve">Indication concernant l’utilisation des stations AdBlue: </t>
  </si>
  <si>
    <t>Les véhicules de tourisme et les véhicules utilitaires légers ne peuvent pas faire le plein à ces</t>
  </si>
  <si>
    <t>stations, Haute pression. Veuillez pour cela vous adresser à votre garage.</t>
  </si>
  <si>
    <t>Lubrifiants et produits d'entretien ne peut être livré que sur commande téléphonique.</t>
  </si>
  <si>
    <t>Remarques concernant le ravitaillement:</t>
  </si>
  <si>
    <t>Les stations-service sont équipées d’automates permettant de se ravitailler au moyen de la CARD - BEBECO.</t>
  </si>
  <si>
    <t>Ravitaillement pendant les heures d’exploitation</t>
  </si>
  <si>
    <t>- Véhicules isolés: sans préavis.</t>
  </si>
  <si>
    <t>- Autres ravitaillements, en particulier pour la troupe: seulement après entente avec</t>
  </si>
  <si>
    <t xml:space="preserve">  la station-service concernée, car les possibilités de distribution sont diverses, voire limitées.</t>
  </si>
  <si>
    <t>Ravitaillement en dehors des heures d’exploitation</t>
  </si>
  <si>
    <t xml:space="preserve">   de se ravitailler en carburant 24 h sur 24, y compris le samedi et le dimanche. Par égard aux riverains,</t>
  </si>
  <si>
    <t xml:space="preserve">   cette possibilité est limitée aux véhicules isolés.</t>
  </si>
  <si>
    <t>Indicazione concernete l'utilizzo della stazione AdBlue:</t>
  </si>
  <si>
    <t>Autovetture e veicoli commerciali leggeri non posso fare il rifornimento a questa stazione. Alta</t>
  </si>
  <si>
    <t>pressione. Volete rivolgervi al vostro garage.</t>
  </si>
  <si>
    <t>Lubrificanti e prodotti di manutenzione vengono consegnati solo su ordinazione telefonica.</t>
  </si>
  <si>
    <t>Osservazioni concernenti il rifornimento:</t>
  </si>
  <si>
    <t>I distributori di carburanti sono muniti di automatici che permettono di fare rifornimento mediante la BEBECO-CARD.</t>
  </si>
  <si>
    <t>Rifornimenti durante le ore di servizio</t>
  </si>
  <si>
    <t>- Veicoli singoli: senza preavviso.</t>
  </si>
  <si>
    <t>- Altri rifornimenti, in particolare di corpi di truppa: soltanto previo accordo con il distributore, a causa</t>
  </si>
  <si>
    <t xml:space="preserve">  delle possibilità di consegna differenti e in parte limitate.</t>
  </si>
  <si>
    <t>Rifornimenti all’infuori delle ore di servizio</t>
  </si>
  <si>
    <t>- Distributori contrassegnati con 24 h / 7: mediante la BEBECO-CARD, l’utente ha la</t>
  </si>
  <si>
    <t xml:space="preserve">  possibilità di fare rifornimento di carburanti 24 ore su 24, anche il sabato e la domenica; per non</t>
  </si>
  <si>
    <t xml:space="preserve">  disturbare il vicinato, questa possibilità è limitata ai veicoli singoli.</t>
  </si>
  <si>
    <t>24 h / 7</t>
  </si>
  <si>
    <t>07:30 h - 11:45 h / 13:30 h - 16:45 h</t>
  </si>
  <si>
    <t>07:30 h - 11:45 h / 13:30 h - 17:00 h</t>
  </si>
  <si>
    <t>Spalte162</t>
  </si>
  <si>
    <t>Spalte163</t>
  </si>
  <si>
    <t>Bleifrei, Diesel, AdBlue, Schmier- und Betriebsmittel</t>
  </si>
  <si>
    <t>Spalte42</t>
  </si>
  <si>
    <t>Standort</t>
  </si>
  <si>
    <t>ETH Spöndlistrasse</t>
  </si>
  <si>
    <t>Place d'armes Chamblon</t>
  </si>
  <si>
    <t>Place d'armes Moudon</t>
  </si>
  <si>
    <t>Place d'armes Bière</t>
  </si>
  <si>
    <t>Base aérienne Sion</t>
  </si>
  <si>
    <t>Tankanalge Niedergesteln</t>
  </si>
  <si>
    <t>Caserne Sion</t>
  </si>
  <si>
    <t xml:space="preserve">MWD-Center </t>
  </si>
  <si>
    <t>Waffenplatzstrasse</t>
  </si>
  <si>
    <t xml:space="preserve"> E</t>
  </si>
  <si>
    <t>Militärflugplatz Emmen</t>
  </si>
  <si>
    <t>Place d'armes Bure</t>
  </si>
  <si>
    <t>Les Rochettes</t>
  </si>
  <si>
    <t>Münchenbuchsee</t>
  </si>
  <si>
    <t>Waffenplatz Wangen an der Aare</t>
  </si>
  <si>
    <t>Flugplatz Meiringen</t>
  </si>
  <si>
    <t>Kaserne Lyss</t>
  </si>
  <si>
    <t>Herisau altes Zeughaus</t>
  </si>
  <si>
    <t>Trachselwaldstrasse 26</t>
  </si>
  <si>
    <t>Chur MWD</t>
  </si>
  <si>
    <t xml:space="preserve">Kasernenstrasse 108, Einfahrt via Salvatorenstrasse </t>
  </si>
  <si>
    <t>Davos - Frauenkirch</t>
  </si>
  <si>
    <t>Bleifrei, Diesel, Schmier- und Betriebsmittel</t>
  </si>
  <si>
    <t>Site extérieure de Romont</t>
  </si>
  <si>
    <t>Route d'Aire-la-Ville 70</t>
  </si>
  <si>
    <t>Aire-la-Ville</t>
  </si>
  <si>
    <t>Hinweise für die Nutzung der AdBlue-Stationen:</t>
  </si>
  <si>
    <t>Personenwagen und leichte Nutzfahrzeuge dürfen nicht an den Stationen betankt werden,</t>
  </si>
  <si>
    <t>Kontakt / Contact / Contatto</t>
  </si>
  <si>
    <t>LBA, Finanzen</t>
  </si>
  <si>
    <t>BEBECO-Management</t>
  </si>
  <si>
    <t>3003 Bern</t>
  </si>
  <si>
    <t>Mail: lba.betrst.dienst@vtg.admin.ch</t>
  </si>
  <si>
    <t>www.bebeco.ch</t>
  </si>
  <si>
    <t>Viktoriastrasse 85</t>
  </si>
  <si>
    <t>Restrictions d’accès pour véhicules à remorque</t>
  </si>
  <si>
    <t>Limitazioni di accesso per i veicoli rimorchiati</t>
  </si>
  <si>
    <t>Mo - Fr 05:30 h - 20:00 h</t>
  </si>
  <si>
    <t>07:00 h - 18:00 h</t>
  </si>
  <si>
    <t>Essence sans-plomb, Diesel</t>
  </si>
  <si>
    <t>Essence sans-plomb, Diesel, AdBlue</t>
  </si>
  <si>
    <t>Benzina senza piombo, Diesel</t>
  </si>
  <si>
    <t>Benzina senza piombo, Diesel, AdBlue</t>
  </si>
  <si>
    <t>Benzina senza piombo, Diesel, Lubrificanti</t>
  </si>
  <si>
    <t xml:space="preserve">- Bei den mit 24 h / 7 bezeichneten Tankstellen ist der Bezug von Treibstoffen mit </t>
  </si>
  <si>
    <t xml:space="preserve">- Stations marquées avec 24 h / 7: moyennant BEBECO-CARD, elles offrent la possibilité </t>
  </si>
  <si>
    <t>Essence sans-plomb, Diesel, AdBlue, Lubrifiants et produits d'entretien</t>
  </si>
  <si>
    <t>Benzina senza piombo, Diesel, AdBlue, Lubrificanti e prodotti di manutenzione</t>
  </si>
  <si>
    <t>Benzina senza piombo, Diesel, Lubrificanti e prodotti di manutenzione</t>
  </si>
  <si>
    <t>Essence sans-plomb, Diesel, Lubrifiants et produits d'entretien</t>
  </si>
  <si>
    <t>Mo - Fr 07:00 h - 17:00 h</t>
  </si>
  <si>
    <t>AMP-Strasse 12</t>
  </si>
  <si>
    <t>Amt für Militär- und Bevölkerungsschutz</t>
  </si>
  <si>
    <t xml:space="preserve">Kasernenstrasse 2 </t>
  </si>
  <si>
    <t>Altes Zeughaus Balm</t>
  </si>
  <si>
    <t>Balmweidstrasse 7</t>
  </si>
  <si>
    <t>Waffeplatz Zürich-Reppischtal</t>
  </si>
  <si>
    <t>Caserne DCA</t>
  </si>
  <si>
    <t>Militärstrasse 8</t>
  </si>
  <si>
    <t>Spalte18</t>
  </si>
  <si>
    <t>+41 58 469 51 11</t>
  </si>
  <si>
    <t>+41 58 481 82 11</t>
  </si>
  <si>
    <t>+41 58 469 96 11</t>
  </si>
  <si>
    <t>+41 58 466 51 11</t>
  </si>
  <si>
    <t>+41 58 483 51 11</t>
  </si>
  <si>
    <t>+41 58 469 58 90</t>
  </si>
  <si>
    <t>+41 79 598 46 31</t>
  </si>
  <si>
    <t>+41 33 822 12 28</t>
  </si>
  <si>
    <t>+41 22 546 77 45</t>
  </si>
  <si>
    <t>+41 32 889 63 31</t>
  </si>
  <si>
    <t>Rückmeldung senden</t>
  </si>
  <si>
    <t>Spalte19</t>
  </si>
  <si>
    <t>Envoyer un message</t>
  </si>
  <si>
    <t>Spalte20</t>
  </si>
  <si>
    <t>Spalte21</t>
  </si>
  <si>
    <t>Inviare un feedback</t>
  </si>
  <si>
    <t>Spalte22</t>
  </si>
  <si>
    <t>Spalte23</t>
  </si>
  <si>
    <t>+41 58 480 44 44</t>
  </si>
  <si>
    <t>+41 58 461 69 39</t>
  </si>
  <si>
    <t>+41 58 480 76 09</t>
  </si>
  <si>
    <t>+41 58 467 61 70</t>
  </si>
  <si>
    <t>+41 58 461 64 64</t>
  </si>
  <si>
    <t>+41 58 468 38 12</t>
  </si>
  <si>
    <t>+41 58 480 63 40</t>
  </si>
  <si>
    <t>+41 79 218 41 54</t>
  </si>
  <si>
    <t>+41 79 251 90 67</t>
  </si>
  <si>
    <t>+41 79 597 31 05</t>
  </si>
  <si>
    <t>+41 58 483 38 95</t>
  </si>
  <si>
    <t>+41 58 469 33 33</t>
  </si>
  <si>
    <t>+41 58 461 39 45</t>
  </si>
  <si>
    <t>+41 58 483 12 77</t>
  </si>
  <si>
    <t>+41 58 466 36 72</t>
  </si>
  <si>
    <t>+41 79 239 03 31</t>
  </si>
  <si>
    <t>+41 79 251 90 63</t>
  </si>
  <si>
    <t>+41 58 484 73 94</t>
  </si>
  <si>
    <t>+41 58 461 53 11</t>
  </si>
  <si>
    <t>+41 58 461 21 11</t>
  </si>
  <si>
    <t>+41 58 467 78 02</t>
  </si>
  <si>
    <t>+41 79 479 54 15</t>
  </si>
  <si>
    <t>Fehlerhafte Angaben?</t>
  </si>
  <si>
    <t>Des données erronées?</t>
  </si>
  <si>
    <t>Informazioni errate?</t>
  </si>
  <si>
    <t>Wengelacherweg</t>
  </si>
  <si>
    <t>Mo - Fr 07:00 h - 16:45 h</t>
  </si>
  <si>
    <t>Mo - Fr 07:30 h - 17:00 h</t>
  </si>
  <si>
    <t>24 h / 7 Bleifrei und Diesel</t>
  </si>
  <si>
    <t>Tel. 0800 85 3003</t>
  </si>
  <si>
    <t>+41 58 466 91 45</t>
  </si>
  <si>
    <t>+41 58 466 02 11</t>
  </si>
  <si>
    <t>Pont des Iles</t>
  </si>
  <si>
    <t>Etablissement et installations militaires de Colombier</t>
  </si>
  <si>
    <t>Route de Siviriez</t>
  </si>
  <si>
    <t>Bezug Schmier- und Betriebsmittel von 07.30 h - 09.00 h</t>
  </si>
  <si>
    <t>Lubrificanti e prodotti di manutenzione dalle 07.30 h - 09.00 h</t>
  </si>
  <si>
    <t>Lubrifiants et produits d'entretien de 07.30 h à 09.00 h</t>
  </si>
  <si>
    <t>+41 44 633 32 07</t>
  </si>
  <si>
    <t>+41 79 479 54 14</t>
  </si>
  <si>
    <t>+41 58 460 24 36</t>
  </si>
  <si>
    <t>+41 58 485 36 41</t>
  </si>
  <si>
    <t>Route de Grandcour</t>
  </si>
  <si>
    <t>+41 79 601 70 20</t>
  </si>
  <si>
    <t>+41 79 488 80 95</t>
  </si>
  <si>
    <t>+41 58 461 07 18</t>
  </si>
  <si>
    <t>+41 79 896 10 85</t>
  </si>
  <si>
    <t>+41 79 889 18 50</t>
  </si>
  <si>
    <t>+41 79 828 50 85</t>
  </si>
  <si>
    <t>+41 58 489 00 60</t>
  </si>
  <si>
    <t>+41 79 271 88 91</t>
  </si>
  <si>
    <t>+41 58 489 12 98</t>
  </si>
  <si>
    <t>+41 79 736 07 82</t>
  </si>
  <si>
    <t>Für militärische Raupenfahrzeuge verboten. Zufahrt für gepanzerte Radfahrzeuge erlaubt.</t>
  </si>
  <si>
    <t>Interdiction aux véhicule militaires à chenilles. Véhicules blindés à roues sont autorisé.</t>
  </si>
  <si>
    <t>Divieto d'accesso ai veicoli militari a cingoli. Veicoli blindati con ruote sono ammessi.</t>
  </si>
  <si>
    <t>+41 58 482 38 52</t>
  </si>
  <si>
    <t>+41 58 460 02 19</t>
  </si>
  <si>
    <t>+41 58 461 72 04</t>
  </si>
  <si>
    <t>+41 79 597 31 03</t>
  </si>
  <si>
    <t>Bezug AdBlue von 07.30 h - 11.45 h, 13.30 h - 16.45 h</t>
  </si>
  <si>
    <t>AdBlue de 07:30 h – 11:45 h, 13:30 h – 16:45 h</t>
  </si>
  <si>
    <t>AdBlue dalle 07.30 h - 11.45 h, 13.30 h - 16.45 h</t>
  </si>
  <si>
    <t>+41 58 481 44 97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</si>
</sst>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0" fillId="0" borderId="0"/>
  </cellStyleXfs>
  <cellXfs count="74">
    <xf numFmtId="0" fontId="0" fillId="0" borderId="0" xfId="0"/>
    <xf numFmtId="0" fontId="1" fillId="0" borderId="0" xfId="3" applyFont="1" applyAlignment="1">
      <alignment horizontal="left"/>
    </xf>
    <xf numFmtId="0" fontId="0" fillId="0" borderId="0" xfId="0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7" fillId="0" borderId="0" xfId="0" quotePrefix="1" applyFont="1" applyFill="1" applyAlignment="1"/>
    <xf numFmtId="0" fontId="6" fillId="0" borderId="0" xfId="0" applyFont="1" applyAlignment="1"/>
    <xf numFmtId="0" fontId="7" fillId="0" borderId="0" xfId="0" quotePrefix="1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Fill="1"/>
    <xf numFmtId="0" fontId="5" fillId="0" borderId="0" xfId="0" applyFont="1"/>
    <xf numFmtId="0" fontId="2" fillId="0" borderId="2" xfId="3" applyFont="1" applyFill="1" applyBorder="1" applyAlignment="1">
      <alignment horizontal="center"/>
    </xf>
    <xf numFmtId="0" fontId="2" fillId="0" borderId="3" xfId="3" applyFont="1" applyFill="1" applyBorder="1" applyAlignment="1">
      <alignment horizontal="center"/>
    </xf>
    <xf numFmtId="0" fontId="2" fillId="0" borderId="4" xfId="3" applyFont="1" applyFill="1" applyBorder="1" applyAlignment="1">
      <alignment horizontal="center"/>
    </xf>
    <xf numFmtId="0" fontId="1" fillId="0" borderId="0" xfId="3" applyFont="1"/>
    <xf numFmtId="49" fontId="1" fillId="0" borderId="0" xfId="3" applyNumberFormat="1" applyFont="1"/>
    <xf numFmtId="0" fontId="1" fillId="0" borderId="0" xfId="3" applyFont="1" applyFill="1"/>
    <xf numFmtId="0" fontId="1" fillId="0" borderId="0" xfId="3" applyFont="1" applyFill="1" applyAlignment="1">
      <alignment horizontal="center"/>
    </xf>
    <xf numFmtId="164" fontId="1" fillId="0" borderId="0" xfId="3" applyNumberFormat="1" applyFont="1"/>
    <xf numFmtId="0" fontId="8" fillId="0" borderId="0" xfId="0" applyFont="1"/>
    <xf numFmtId="0" fontId="9" fillId="0" borderId="0" xfId="0" applyFont="1"/>
    <xf numFmtId="0" fontId="2" fillId="0" borderId="0" xfId="3" applyFont="1" applyFill="1" applyAlignment="1">
      <alignment horizontal="center" vertical="center"/>
    </xf>
    <xf numFmtId="0" fontId="1" fillId="0" borderId="0" xfId="3" applyFont="1" applyAlignment="1">
      <alignment horizontal="left"/>
    </xf>
    <xf numFmtId="0" fontId="2" fillId="0" borderId="0" xfId="3" applyFont="1" applyFill="1" applyAlignment="1">
      <alignment vertical="center"/>
    </xf>
    <xf numFmtId="0" fontId="1" fillId="0" borderId="0" xfId="3" applyFont="1"/>
    <xf numFmtId="49" fontId="1" fillId="0" borderId="0" xfId="3" applyNumberFormat="1" applyFont="1" applyAlignment="1">
      <alignment vertical="center"/>
    </xf>
    <xf numFmtId="0" fontId="2" fillId="0" borderId="0" xfId="3" applyFont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vertical="center"/>
    </xf>
    <xf numFmtId="49" fontId="2" fillId="0" borderId="0" xfId="3" applyNumberFormat="1" applyFont="1" applyAlignment="1">
      <alignment vertical="center"/>
    </xf>
    <xf numFmtId="164" fontId="2" fillId="0" borderId="1" xfId="3" applyNumberFormat="1" applyFont="1" applyFill="1" applyBorder="1" applyAlignment="1" applyProtection="1">
      <alignment horizontal="center" vertical="center"/>
      <protection hidden="1"/>
    </xf>
    <xf numFmtId="49" fontId="1" fillId="0" borderId="0" xfId="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3" applyFont="1" applyAlignment="1">
      <alignment horizontal="left" vertical="center"/>
    </xf>
    <xf numFmtId="0" fontId="1" fillId="0" borderId="0" xfId="3" applyFont="1" applyFill="1" applyAlignment="1">
      <alignment horizontal="left" vertic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Fill="1" applyBorder="1" applyAlignment="1">
      <alignment horizontal="center" vertical="center"/>
    </xf>
    <xf numFmtId="0" fontId="1" fillId="0" borderId="0" xfId="3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" fillId="0" borderId="0" xfId="3" quotePrefix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49" fontId="1" fillId="0" borderId="0" xfId="4" quotePrefix="1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</cellXfs>
  <cellStyles count="5">
    <cellStyle name="Hyperlink 2" xfId="1" xr:uid="{00000000-0005-0000-0000-000000000000}"/>
    <cellStyle name="Standard" xfId="0" builtinId="0"/>
    <cellStyle name="Standard 2" xfId="2" xr:uid="{00000000-0005-0000-0000-000002000000}"/>
    <cellStyle name="Standard 3" xfId="3" xr:uid="{00000000-0005-0000-0000-000003000000}"/>
    <cellStyle name="Standard_Tabelle1" xfId="4" xr:uid="{ABF24285-617E-4FE8-B14D-FA9252EE1E40}"/>
  </cellStyles>
  <dxfs count="25"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00000"/>
      <fill>
        <patternFill patternType="solid">
          <fgColor indexed="64"/>
          <bgColor indexed="4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00000"/>
      <fill>
        <patternFill patternType="solid">
          <fgColor indexed="64"/>
          <bgColor indexed="4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izzly\Documents\Koordinatenumrechnu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726942\AppData\Local\Microsoft\Windows\Temporary%20Internet%20Files\Content.Outlook\NQ7JCF6R\Kopie%20von%20CH1903_WGS8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en"/>
      <sheetName val="favorite.dat"/>
    </sheetNames>
    <sheetDataSet>
      <sheetData sheetId="0">
        <row r="4">
          <cell r="D4">
            <v>6371000</v>
          </cell>
        </row>
        <row r="5">
          <cell r="D5">
            <v>3.14159265358979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3 --&gt; WGS84"/>
      <sheetName val="WGS84 --&gt; CH1903"/>
      <sheetName val="BEBECO-Tankstellen_Igo8"/>
      <sheetName val="BebecoTankstellen 2010"/>
    </sheetNames>
    <sheetDataSet>
      <sheetData sheetId="0">
        <row r="3">
          <cell r="B3">
            <v>700000</v>
          </cell>
        </row>
        <row r="4">
          <cell r="B4">
            <v>100000</v>
          </cell>
        </row>
        <row r="5">
          <cell r="B5">
            <v>600</v>
          </cell>
        </row>
        <row r="10">
          <cell r="C10">
            <v>0.1</v>
          </cell>
        </row>
        <row r="11">
          <cell r="C11">
            <v>-0.1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W66" totalsRowShown="0" headerRowDxfId="24" dataDxfId="23" headerRowCellStyle="Standard 3" dataCellStyle="Standard 3">
  <autoFilter ref="A1:W66" xr:uid="{00000000-0009-0000-0100-000001000000}"/>
  <tableColumns count="23">
    <tableColumn id="1" xr3:uid="{00000000-0010-0000-0000-000001000000}" name="Spalte1" dataDxfId="22" dataCellStyle="Standard 3"/>
    <tableColumn id="2" xr3:uid="{00000000-0010-0000-0000-000002000000}" name="Spalte2" dataDxfId="21" dataCellStyle="Standard 3"/>
    <tableColumn id="3" xr3:uid="{00000000-0010-0000-0000-000003000000}" name="Spalte3" dataDxfId="20"/>
    <tableColumn id="22" xr3:uid="{00000000-0010-0000-0000-000016000000}" name="Spalte42" dataDxfId="19"/>
    <tableColumn id="6" xr3:uid="{00000000-0010-0000-0000-000006000000}" name=" E" dataDxfId="18"/>
    <tableColumn id="7" xr3:uid="{00000000-0010-0000-0000-000007000000}" name="Spalte7" dataDxfId="17" dataCellStyle="Standard 3"/>
    <tableColumn id="8" xr3:uid="{00000000-0010-0000-0000-000008000000}" name="Spalte8" dataDxfId="16" dataCellStyle="Standard 3"/>
    <tableColumn id="9" xr3:uid="{00000000-0010-0000-0000-000009000000}" name="Spalte9" dataDxfId="15" dataCellStyle="Standard 3">
      <calculatedColumnFormula>IF(ISBLANK($F2),"",(16.9023892+(3.238272*($G2-200000)/1000000)-(0.270978*(($F2-600000)/1000000)^2)-(0.002528*(($G2-200000)/1000000)^2)-(0.0447*(($G2-200000)/1000000)*(($F2-600000)/1000000)^2)-(0.014*(($G2-200000)/1000000)^3))*100/36)</calculatedColumnFormula>
    </tableColumn>
    <tableColumn id="10" xr3:uid="{00000000-0010-0000-0000-00000A000000}" name="Spalte10" dataDxfId="14" dataCellStyle="Standard 3">
      <calculatedColumnFormula>IF(ISBLANK($F2),"",(2.6779094+(4.728982*($F2-600000)/1000000)+(0.791484*($G2-200000)/1000000*($F2-600000)/1000000)+(0.1306*($F2-600000)/1000000*(($G2-200000)/1000000)^2)-(0.0436*(($F2-600000)/1000000)^3))*100/36)</calculatedColumnFormula>
    </tableColumn>
    <tableColumn id="11" xr3:uid="{00000000-0010-0000-0000-00000B000000}" name="Spalte11" dataDxfId="13" dataCellStyle="Standard 3"/>
    <tableColumn id="13" xr3:uid="{00000000-0010-0000-0000-00000D000000}" name="Spalte13" dataDxfId="12" dataCellStyle="Standard 3"/>
    <tableColumn id="14" xr3:uid="{00000000-0010-0000-0000-00000E000000}" name="Spalte14" dataDxfId="11" dataCellStyle="Standard 3"/>
    <tableColumn id="15" xr3:uid="{00000000-0010-0000-0000-00000F000000}" name="Spalte15" dataDxfId="10" dataCellStyle="Standard 3"/>
    <tableColumn id="16" xr3:uid="{00000000-0010-0000-0000-000010000000}" name="Spalte16" dataDxfId="9"/>
    <tableColumn id="20" xr3:uid="{00000000-0010-0000-0000-000014000000}" name="Spalte162" dataDxfId="8"/>
    <tableColumn id="21" xr3:uid="{00000000-0010-0000-0000-000015000000}" name="Spalte163" dataDxfId="7"/>
    <tableColumn id="17" xr3:uid="{00000000-0010-0000-0000-000011000000}" name="Spalte17" dataDxfId="6" dataCellStyle="Standard 3"/>
    <tableColumn id="4" xr3:uid="{00000000-0010-0000-0000-000004000000}" name="Spalte18" dataDxfId="5" dataCellStyle="Standard 3"/>
    <tableColumn id="5" xr3:uid="{00000000-0010-0000-0000-000005000000}" name="Spalte19" dataDxfId="4" dataCellStyle="Standard 3"/>
    <tableColumn id="12" xr3:uid="{00000000-0010-0000-0000-00000C000000}" name="Spalte20" dataDxfId="3" dataCellStyle="Standard 3"/>
    <tableColumn id="18" xr3:uid="{00000000-0010-0000-0000-000012000000}" name="Spalte21" dataDxfId="2" dataCellStyle="Standard 3"/>
    <tableColumn id="19" xr3:uid="{00000000-0010-0000-0000-000013000000}" name="Spalte22" dataDxfId="1" dataCellStyle="Standard 3"/>
    <tableColumn id="23" xr3:uid="{00000000-0010-0000-0000-000017000000}" name="Spalte23" dataDxfId="0" dataCellStyle="Standard 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vek-gis.admin.ch/BFE/diemo/feedback/?stationids=CH*E4U*E00389,CH*E4U*E00390" TargetMode="External"/><Relationship Id="rId2" Type="http://schemas.openxmlformats.org/officeDocument/2006/relationships/hyperlink" Target="https://www.uvek-gis.admin.ch/BFE/diemo/feedback/?stationids=AT*HTB*EE1005840,AT*HTB*EE1005839" TargetMode="External"/><Relationship Id="rId1" Type="http://schemas.openxmlformats.org/officeDocument/2006/relationships/hyperlink" Target="https://www.uvek-gis.admin.ch/BFE/diemo/feedback/?stationids=CH*SWIEE22903,CH*SWIEE22904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84"/>
  <sheetViews>
    <sheetView tabSelected="1" topLeftCell="A49" zoomScaleNormal="100" workbookViewId="0">
      <selection activeCell="B52" sqref="B52"/>
    </sheetView>
  </sheetViews>
  <sheetFormatPr baseColWidth="10" defaultColWidth="11.42578125" defaultRowHeight="12.75" x14ac:dyDescent="0.2"/>
  <cols>
    <col min="1" max="1" width="15.28515625" style="24" customWidth="1"/>
    <col min="2" max="2" width="6.42578125" style="1" customWidth="1"/>
    <col min="3" max="3" width="20.5703125" style="24" customWidth="1"/>
    <col min="4" max="4" width="44.140625" style="24" customWidth="1"/>
    <col min="5" max="5" width="38.85546875" style="24" customWidth="1"/>
    <col min="6" max="6" width="12.42578125" style="27" bestFit="1" customWidth="1"/>
    <col min="7" max="7" width="8.85546875" style="27" customWidth="1"/>
    <col min="8" max="8" width="13.42578125" style="28" customWidth="1"/>
    <col min="9" max="9" width="13.7109375" style="28" customWidth="1"/>
    <col min="10" max="10" width="42.7109375" style="34" bestFit="1" customWidth="1"/>
    <col min="11" max="11" width="63" style="24" bestFit="1" customWidth="1"/>
    <col min="12" max="12" width="53.140625" style="24" customWidth="1"/>
    <col min="13" max="13" width="59.5703125" style="24" bestFit="1" customWidth="1"/>
    <col min="14" max="14" width="52.85546875" style="24" bestFit="1" customWidth="1"/>
    <col min="15" max="15" width="68.28515625" style="24" bestFit="1" customWidth="1"/>
    <col min="16" max="16" width="79.28515625" style="24" bestFit="1" customWidth="1"/>
    <col min="17" max="17" width="18.28515625" style="25" bestFit="1" customWidth="1"/>
    <col min="18" max="18" width="21.140625" style="24" customWidth="1"/>
    <col min="19" max="19" width="20.140625" style="24" customWidth="1"/>
    <col min="20" max="20" width="22.5703125" style="24" bestFit="1" customWidth="1"/>
    <col min="21" max="21" width="19.85546875" style="24" bestFit="1" customWidth="1"/>
    <col min="22" max="22" width="19.7109375" style="24" bestFit="1" customWidth="1"/>
    <col min="23" max="23" width="19.140625" style="24" bestFit="1" customWidth="1"/>
    <col min="24" max="16384" width="11.42578125" style="24"/>
  </cols>
  <sheetData>
    <row r="1" spans="1:23" s="34" customFormat="1" ht="15" customHeight="1" x14ac:dyDescent="0.2">
      <c r="A1" s="34" t="s">
        <v>142</v>
      </c>
      <c r="B1" s="32" t="s">
        <v>143</v>
      </c>
      <c r="C1" s="34" t="s">
        <v>144</v>
      </c>
      <c r="D1" s="34" t="s">
        <v>216</v>
      </c>
      <c r="E1" s="34" t="s">
        <v>227</v>
      </c>
      <c r="F1" s="21" t="s">
        <v>145</v>
      </c>
      <c r="G1" s="22" t="s">
        <v>146</v>
      </c>
      <c r="H1" s="22" t="s">
        <v>147</v>
      </c>
      <c r="I1" s="23" t="s">
        <v>148</v>
      </c>
      <c r="J1" s="34" t="s">
        <v>149</v>
      </c>
      <c r="K1" s="34" t="s">
        <v>150</v>
      </c>
      <c r="L1" s="34" t="s">
        <v>151</v>
      </c>
      <c r="M1" s="34" t="s">
        <v>152</v>
      </c>
      <c r="N1" s="34" t="s">
        <v>153</v>
      </c>
      <c r="O1" s="34" t="s">
        <v>213</v>
      </c>
      <c r="P1" s="34" t="s">
        <v>214</v>
      </c>
      <c r="Q1" s="25" t="s">
        <v>154</v>
      </c>
      <c r="R1" s="26" t="s">
        <v>277</v>
      </c>
      <c r="S1" s="26" t="s">
        <v>289</v>
      </c>
      <c r="T1" s="26" t="s">
        <v>291</v>
      </c>
      <c r="U1" s="26" t="s">
        <v>292</v>
      </c>
      <c r="V1" s="26" t="s">
        <v>294</v>
      </c>
      <c r="W1" s="26" t="s">
        <v>295</v>
      </c>
    </row>
    <row r="2" spans="1:23" s="48" customFormat="1" ht="22.15" customHeight="1" x14ac:dyDescent="0.25">
      <c r="A2" s="38" t="s">
        <v>126</v>
      </c>
      <c r="B2" s="36" t="s">
        <v>130</v>
      </c>
      <c r="C2" s="37" t="s">
        <v>129</v>
      </c>
      <c r="D2" s="37" t="s">
        <v>217</v>
      </c>
      <c r="E2" s="37" t="s">
        <v>128</v>
      </c>
      <c r="F2" s="31" t="s">
        <v>2</v>
      </c>
      <c r="G2" s="31" t="s">
        <v>1</v>
      </c>
      <c r="H2" s="40" t="s">
        <v>4</v>
      </c>
      <c r="I2" s="40" t="s">
        <v>3</v>
      </c>
      <c r="J2" s="37" t="s">
        <v>127</v>
      </c>
      <c r="K2" s="38" t="s">
        <v>131</v>
      </c>
      <c r="L2" s="38" t="s">
        <v>132</v>
      </c>
      <c r="M2" s="38" t="s">
        <v>133</v>
      </c>
      <c r="N2" s="33" t="s">
        <v>0</v>
      </c>
      <c r="O2" s="33"/>
      <c r="P2" s="33"/>
      <c r="Q2" s="39" t="s">
        <v>134</v>
      </c>
      <c r="R2" s="33" t="s">
        <v>318</v>
      </c>
      <c r="S2" s="33" t="s">
        <v>288</v>
      </c>
      <c r="T2" s="33" t="s">
        <v>319</v>
      </c>
      <c r="U2" s="33" t="s">
        <v>290</v>
      </c>
      <c r="V2" s="33" t="s">
        <v>320</v>
      </c>
      <c r="W2" s="33" t="s">
        <v>293</v>
      </c>
    </row>
    <row r="3" spans="1:23" s="34" customFormat="1" ht="15" customHeight="1" x14ac:dyDescent="0.2">
      <c r="A3" s="44" t="s">
        <v>83</v>
      </c>
      <c r="B3" s="44">
        <v>1860</v>
      </c>
      <c r="C3" s="42" t="s">
        <v>84</v>
      </c>
      <c r="D3" s="48" t="s">
        <v>84</v>
      </c>
      <c r="E3" s="43" t="s">
        <v>162</v>
      </c>
      <c r="F3" s="49">
        <v>2563311</v>
      </c>
      <c r="G3" s="49">
        <v>1130054</v>
      </c>
      <c r="H3" s="40">
        <f t="shared" ref="H3:H33" si="0">IF(ISBLANK($F3),"",(16.9023892+(3.238272*($G3-200000)/1000000)-(0.270978*(($F3-600000)/1000000)^2)-(0.002528*(($G3-200000)/1000000)^2)-(0.0447*(($G3-200000)/1000000)*(($F3-600000)/1000000)^2)-(0.014*(($G3-200000)/1000000)^3))*100/36)</f>
        <v>51.933193794131384</v>
      </c>
      <c r="I3" s="40">
        <f t="shared" ref="I3:I33" si="1">IF(ISBLANK($F3),"",(2.6779094+(4.728982*($F3-600000)/1000000)+(0.791484*($G3-200000)/1000000*($F3-600000)/1000000)+(0.1306*($F3-600000)/1000000*(($G3-200000)/1000000)^2)-(0.0436*(($F3-600000)/1000000)^3))*100/36)</f>
        <v>36.942913846648196</v>
      </c>
      <c r="J3" s="48" t="s">
        <v>210</v>
      </c>
      <c r="K3" s="48"/>
      <c r="L3" s="48"/>
      <c r="M3" s="48"/>
      <c r="N3" s="43" t="s">
        <v>138</v>
      </c>
      <c r="O3" s="43" t="s">
        <v>257</v>
      </c>
      <c r="P3" s="43" t="s">
        <v>259</v>
      </c>
      <c r="Q3" s="35" t="s">
        <v>326</v>
      </c>
      <c r="R3" s="47"/>
      <c r="S3" s="47"/>
      <c r="T3" s="47"/>
      <c r="U3" s="47"/>
      <c r="V3" s="47"/>
      <c r="W3" s="47"/>
    </row>
    <row r="4" spans="1:23" s="48" customFormat="1" ht="22.15" customHeight="1" x14ac:dyDescent="0.25">
      <c r="A4" s="45" t="s">
        <v>36</v>
      </c>
      <c r="B4" s="45">
        <v>1288</v>
      </c>
      <c r="C4" s="42" t="s">
        <v>243</v>
      </c>
      <c r="D4" s="42" t="s">
        <v>243</v>
      </c>
      <c r="E4" s="42" t="s">
        <v>242</v>
      </c>
      <c r="F4" s="49">
        <v>2492646</v>
      </c>
      <c r="G4" s="49">
        <v>1116211</v>
      </c>
      <c r="H4" s="40">
        <f t="shared" si="0"/>
        <v>52.052953818199818</v>
      </c>
      <c r="I4" s="40">
        <f t="shared" si="1"/>
        <v>35.868280995076695</v>
      </c>
      <c r="J4" s="47" t="s">
        <v>210</v>
      </c>
      <c r="K4" s="47" t="s">
        <v>331</v>
      </c>
      <c r="L4" s="51" t="s">
        <v>333</v>
      </c>
      <c r="M4" s="47" t="s">
        <v>332</v>
      </c>
      <c r="N4" s="57" t="s">
        <v>139</v>
      </c>
      <c r="O4" s="57" t="s">
        <v>258</v>
      </c>
      <c r="P4" s="57" t="s">
        <v>260</v>
      </c>
      <c r="Q4" s="41" t="s">
        <v>286</v>
      </c>
      <c r="R4" s="47"/>
      <c r="S4" s="47"/>
      <c r="T4" s="47"/>
      <c r="U4" s="47"/>
      <c r="V4" s="47"/>
      <c r="W4" s="47"/>
    </row>
    <row r="5" spans="1:23" s="47" customFormat="1" ht="22.15" customHeight="1" x14ac:dyDescent="0.25">
      <c r="A5" s="44" t="s">
        <v>80</v>
      </c>
      <c r="B5" s="44">
        <v>1950</v>
      </c>
      <c r="C5" s="42" t="s">
        <v>82</v>
      </c>
      <c r="D5" s="43" t="s">
        <v>222</v>
      </c>
      <c r="E5" s="42" t="s">
        <v>328</v>
      </c>
      <c r="F5" s="46">
        <v>2592187</v>
      </c>
      <c r="G5" s="46">
        <v>1118506</v>
      </c>
      <c r="H5" s="40">
        <f t="shared" si="0"/>
        <v>51.737144172642608</v>
      </c>
      <c r="I5" s="40">
        <f t="shared" si="1"/>
        <v>37.283290988728986</v>
      </c>
      <c r="J5" s="58" t="s">
        <v>210</v>
      </c>
      <c r="K5" s="48"/>
      <c r="L5" s="50"/>
      <c r="M5" s="48"/>
      <c r="N5" s="43" t="s">
        <v>138</v>
      </c>
      <c r="O5" s="43" t="s">
        <v>257</v>
      </c>
      <c r="P5" s="43" t="s">
        <v>259</v>
      </c>
      <c r="Q5" s="35" t="s">
        <v>315</v>
      </c>
    </row>
    <row r="6" spans="1:23" s="47" customFormat="1" ht="22.15" customHeight="1" x14ac:dyDescent="0.25">
      <c r="A6" s="45" t="s">
        <v>83</v>
      </c>
      <c r="B6" s="45">
        <v>1530</v>
      </c>
      <c r="C6" s="54" t="s">
        <v>89</v>
      </c>
      <c r="D6" s="54" t="s">
        <v>275</v>
      </c>
      <c r="E6" s="54" t="s">
        <v>338</v>
      </c>
      <c r="F6" s="49">
        <v>2561937</v>
      </c>
      <c r="G6" s="49">
        <v>1186549</v>
      </c>
      <c r="H6" s="40">
        <f t="shared" si="0"/>
        <v>52.4122437590121</v>
      </c>
      <c r="I6" s="40">
        <f t="shared" si="1"/>
        <v>37.244302361222068</v>
      </c>
      <c r="J6" s="58" t="s">
        <v>210</v>
      </c>
      <c r="K6" s="61" t="s">
        <v>349</v>
      </c>
      <c r="L6" s="62" t="s">
        <v>350</v>
      </c>
      <c r="M6" s="62" t="s">
        <v>351</v>
      </c>
      <c r="N6" s="54" t="s">
        <v>138</v>
      </c>
      <c r="O6" s="54" t="s">
        <v>257</v>
      </c>
      <c r="P6" s="54" t="s">
        <v>259</v>
      </c>
      <c r="Q6" s="41" t="s">
        <v>359</v>
      </c>
    </row>
    <row r="7" spans="1:23" s="48" customFormat="1" ht="22.15" customHeight="1" x14ac:dyDescent="0.25">
      <c r="A7" s="44" t="s">
        <v>80</v>
      </c>
      <c r="B7" s="44">
        <v>1951</v>
      </c>
      <c r="C7" s="42" t="s">
        <v>82</v>
      </c>
      <c r="D7" s="43" t="s">
        <v>224</v>
      </c>
      <c r="E7" s="43" t="s">
        <v>161</v>
      </c>
      <c r="F7" s="46">
        <v>2595190</v>
      </c>
      <c r="G7" s="46">
        <v>1119521</v>
      </c>
      <c r="H7" s="40">
        <f t="shared" si="0"/>
        <v>51.735280773389086</v>
      </c>
      <c r="I7" s="40">
        <f t="shared" si="1"/>
        <v>37.331187759755949</v>
      </c>
      <c r="J7" s="48" t="s">
        <v>210</v>
      </c>
      <c r="M7" s="56"/>
      <c r="N7" s="43" t="s">
        <v>138</v>
      </c>
      <c r="O7" s="43" t="s">
        <v>257</v>
      </c>
      <c r="P7" s="43" t="s">
        <v>259</v>
      </c>
      <c r="Q7" s="35" t="s">
        <v>314</v>
      </c>
      <c r="R7" s="47"/>
      <c r="S7" s="47"/>
      <c r="T7" s="47"/>
      <c r="U7" s="47"/>
      <c r="V7" s="47"/>
      <c r="W7" s="47"/>
    </row>
    <row r="8" spans="1:23" s="48" customFormat="1" ht="22.15" customHeight="1" x14ac:dyDescent="0.25">
      <c r="A8" s="45" t="s">
        <v>32</v>
      </c>
      <c r="B8" s="45">
        <v>1772</v>
      </c>
      <c r="C8" s="42" t="s">
        <v>34</v>
      </c>
      <c r="D8" s="42" t="s">
        <v>103</v>
      </c>
      <c r="E8" s="42" t="s">
        <v>140</v>
      </c>
      <c r="F8" s="46">
        <v>2570698</v>
      </c>
      <c r="G8" s="46">
        <v>1186736</v>
      </c>
      <c r="H8" s="40">
        <f t="shared" si="0"/>
        <v>52.383657424559857</v>
      </c>
      <c r="I8" s="40">
        <f t="shared" si="1"/>
        <v>37.370249925537209</v>
      </c>
      <c r="J8" s="47" t="s">
        <v>210</v>
      </c>
      <c r="K8" s="58" t="s">
        <v>356</v>
      </c>
      <c r="L8" s="59" t="s">
        <v>357</v>
      </c>
      <c r="M8" s="59" t="s">
        <v>358</v>
      </c>
      <c r="N8" s="54" t="s">
        <v>138</v>
      </c>
      <c r="O8" s="57" t="s">
        <v>257</v>
      </c>
      <c r="P8" s="57" t="s">
        <v>259</v>
      </c>
      <c r="Q8" s="41" t="s">
        <v>279</v>
      </c>
      <c r="R8" s="47"/>
      <c r="S8" s="47"/>
      <c r="T8" s="47"/>
      <c r="U8" s="47"/>
      <c r="V8" s="47"/>
      <c r="W8" s="47"/>
    </row>
    <row r="9" spans="1:23" s="48" customFormat="1" ht="22.15" customHeight="1" x14ac:dyDescent="0.25">
      <c r="A9" s="45" t="s">
        <v>55</v>
      </c>
      <c r="B9" s="45">
        <v>2013</v>
      </c>
      <c r="C9" s="42" t="s">
        <v>56</v>
      </c>
      <c r="D9" s="42" t="s">
        <v>329</v>
      </c>
      <c r="E9" s="42" t="s">
        <v>157</v>
      </c>
      <c r="F9" s="46">
        <v>2556188</v>
      </c>
      <c r="G9" s="46">
        <v>1201679</v>
      </c>
      <c r="H9" s="40">
        <f t="shared" si="0"/>
        <v>52.558910906546906</v>
      </c>
      <c r="I9" s="40">
        <f t="shared" si="1"/>
        <v>37.248719610458139</v>
      </c>
      <c r="J9" s="58" t="s">
        <v>210</v>
      </c>
      <c r="K9" s="47"/>
      <c r="L9" s="53"/>
      <c r="M9" s="47"/>
      <c r="N9" s="42" t="s">
        <v>240</v>
      </c>
      <c r="O9" s="43" t="s">
        <v>267</v>
      </c>
      <c r="P9" s="43" t="s">
        <v>266</v>
      </c>
      <c r="Q9" s="41" t="s">
        <v>287</v>
      </c>
      <c r="R9" s="47"/>
      <c r="S9" s="47"/>
      <c r="T9" s="47"/>
      <c r="U9" s="47"/>
      <c r="V9" s="47"/>
      <c r="W9" s="47"/>
    </row>
    <row r="10" spans="1:23" s="48" customFormat="1" ht="22.15" customHeight="1" x14ac:dyDescent="0.25">
      <c r="A10" s="44" t="s">
        <v>83</v>
      </c>
      <c r="B10" s="44">
        <v>1890</v>
      </c>
      <c r="C10" s="42" t="s">
        <v>87</v>
      </c>
      <c r="D10" s="42" t="s">
        <v>87</v>
      </c>
      <c r="E10" s="42" t="s">
        <v>135</v>
      </c>
      <c r="F10" s="46">
        <v>2567225</v>
      </c>
      <c r="G10" s="46">
        <v>1117745</v>
      </c>
      <c r="H10" s="40">
        <f t="shared" si="0"/>
        <v>51.816415687813389</v>
      </c>
      <c r="I10" s="40">
        <f t="shared" si="1"/>
        <v>36.928598050954299</v>
      </c>
      <c r="J10" s="48" t="s">
        <v>210</v>
      </c>
      <c r="N10" s="43" t="s">
        <v>138</v>
      </c>
      <c r="O10" s="43" t="s">
        <v>257</v>
      </c>
      <c r="P10" s="43" t="s">
        <v>259</v>
      </c>
      <c r="Q10" s="41" t="s">
        <v>326</v>
      </c>
      <c r="R10" s="47"/>
      <c r="S10" s="47"/>
      <c r="T10" s="47"/>
      <c r="U10" s="47"/>
      <c r="V10" s="47"/>
      <c r="W10" s="47"/>
    </row>
    <row r="11" spans="1:23" s="48" customFormat="1" ht="22.15" customHeight="1" x14ac:dyDescent="0.25">
      <c r="A11" s="44" t="s">
        <v>83</v>
      </c>
      <c r="B11" s="44">
        <v>1145</v>
      </c>
      <c r="C11" s="42" t="s">
        <v>85</v>
      </c>
      <c r="D11" s="43" t="s">
        <v>221</v>
      </c>
      <c r="E11" s="43" t="s">
        <v>164</v>
      </c>
      <c r="F11" s="46">
        <v>2515730</v>
      </c>
      <c r="G11" s="46">
        <v>1153596</v>
      </c>
      <c r="H11" s="40">
        <f t="shared" si="0"/>
        <v>52.291725212462588</v>
      </c>
      <c r="I11" s="40">
        <f t="shared" si="1"/>
        <v>36.400672855132328</v>
      </c>
      <c r="J11" s="48" t="s">
        <v>210</v>
      </c>
      <c r="N11" s="42" t="s">
        <v>215</v>
      </c>
      <c r="O11" s="43" t="s">
        <v>264</v>
      </c>
      <c r="P11" s="43" t="s">
        <v>265</v>
      </c>
      <c r="Q11" s="41" t="s">
        <v>352</v>
      </c>
      <c r="R11" s="56"/>
      <c r="S11" s="47"/>
      <c r="T11" s="47"/>
      <c r="U11" s="47"/>
      <c r="V11" s="47"/>
      <c r="W11" s="47"/>
    </row>
    <row r="12" spans="1:23" s="48" customFormat="1" ht="22.15" customHeight="1" x14ac:dyDescent="0.25">
      <c r="A12" s="45" t="s">
        <v>48</v>
      </c>
      <c r="B12" s="45">
        <v>2915</v>
      </c>
      <c r="C12" s="42" t="s">
        <v>49</v>
      </c>
      <c r="D12" s="42" t="s">
        <v>229</v>
      </c>
      <c r="E12" s="47"/>
      <c r="F12" s="46">
        <v>2568082</v>
      </c>
      <c r="G12" s="46">
        <v>1256061</v>
      </c>
      <c r="H12" s="40">
        <f t="shared" si="0"/>
        <v>52.973491300439747</v>
      </c>
      <c r="I12" s="40">
        <f t="shared" si="1"/>
        <v>37.734050837054248</v>
      </c>
      <c r="J12" s="58" t="s">
        <v>210</v>
      </c>
      <c r="K12" s="47"/>
      <c r="L12" s="47"/>
      <c r="M12" s="47"/>
      <c r="N12" s="42" t="s">
        <v>139</v>
      </c>
      <c r="O12" s="43" t="s">
        <v>258</v>
      </c>
      <c r="P12" s="43" t="s">
        <v>260</v>
      </c>
      <c r="Q12" s="41" t="s">
        <v>282</v>
      </c>
      <c r="R12" s="47"/>
      <c r="S12" s="47"/>
      <c r="T12" s="47"/>
      <c r="U12" s="47"/>
      <c r="V12" s="47"/>
      <c r="W12" s="47"/>
    </row>
    <row r="13" spans="1:23" s="48" customFormat="1" ht="22.15" customHeight="1" x14ac:dyDescent="0.25">
      <c r="A13" s="44" t="s">
        <v>83</v>
      </c>
      <c r="B13" s="44">
        <v>1400</v>
      </c>
      <c r="C13" s="42" t="s">
        <v>86</v>
      </c>
      <c r="D13" s="43" t="s">
        <v>219</v>
      </c>
      <c r="F13" s="46">
        <v>2535619</v>
      </c>
      <c r="G13" s="46">
        <v>1181306</v>
      </c>
      <c r="H13" s="40">
        <f t="shared" si="0"/>
        <v>52.457961388992899</v>
      </c>
      <c r="I13" s="40">
        <f t="shared" si="1"/>
        <v>36.838969785810676</v>
      </c>
      <c r="J13" s="48" t="s">
        <v>210</v>
      </c>
      <c r="L13" s="50"/>
      <c r="N13" s="43" t="s">
        <v>138</v>
      </c>
      <c r="O13" s="43" t="s">
        <v>257</v>
      </c>
      <c r="P13" s="43" t="s">
        <v>259</v>
      </c>
      <c r="Q13" s="41" t="s">
        <v>353</v>
      </c>
      <c r="R13" s="56"/>
      <c r="S13" s="47"/>
      <c r="T13" s="47"/>
      <c r="U13" s="47"/>
      <c r="V13" s="47"/>
      <c r="W13" s="47"/>
    </row>
    <row r="14" spans="1:23" s="48" customFormat="1" ht="22.15" customHeight="1" x14ac:dyDescent="0.25">
      <c r="A14" s="45" t="s">
        <v>32</v>
      </c>
      <c r="B14" s="45">
        <v>1680</v>
      </c>
      <c r="C14" s="42" t="s">
        <v>33</v>
      </c>
      <c r="D14" s="42" t="s">
        <v>141</v>
      </c>
      <c r="E14" s="52" t="s">
        <v>330</v>
      </c>
      <c r="F14" s="46">
        <v>2558215</v>
      </c>
      <c r="G14" s="46">
        <v>1169170</v>
      </c>
      <c r="H14" s="40">
        <f t="shared" si="0"/>
        <v>52.279138398402679</v>
      </c>
      <c r="I14" s="40">
        <f t="shared" si="1"/>
        <v>37.092251767070458</v>
      </c>
      <c r="J14" s="47" t="s">
        <v>211</v>
      </c>
      <c r="K14" s="47"/>
      <c r="L14" s="47"/>
      <c r="M14" s="47"/>
      <c r="N14" s="42" t="s">
        <v>139</v>
      </c>
      <c r="O14" s="43" t="s">
        <v>258</v>
      </c>
      <c r="P14" s="43" t="s">
        <v>260</v>
      </c>
      <c r="Q14" s="41" t="s">
        <v>354</v>
      </c>
      <c r="R14" s="56"/>
      <c r="S14" s="47"/>
      <c r="T14" s="47"/>
      <c r="U14" s="47"/>
      <c r="V14" s="47"/>
      <c r="W14" s="47"/>
    </row>
    <row r="15" spans="1:23" s="48" customFormat="1" ht="22.15" customHeight="1" x14ac:dyDescent="0.25">
      <c r="A15" s="44" t="s">
        <v>83</v>
      </c>
      <c r="B15" s="44">
        <v>1510</v>
      </c>
      <c r="C15" s="42" t="s">
        <v>88</v>
      </c>
      <c r="D15" s="43" t="s">
        <v>220</v>
      </c>
      <c r="F15" s="46">
        <v>2549870</v>
      </c>
      <c r="G15" s="46">
        <v>1167030</v>
      </c>
      <c r="H15" s="40">
        <f t="shared" si="0"/>
        <v>52.2896349366614</v>
      </c>
      <c r="I15" s="40">
        <f t="shared" si="1"/>
        <v>36.961478490276768</v>
      </c>
      <c r="J15" s="48" t="s">
        <v>210</v>
      </c>
      <c r="N15" s="43" t="s">
        <v>138</v>
      </c>
      <c r="O15" s="43" t="s">
        <v>257</v>
      </c>
      <c r="P15" s="43" t="s">
        <v>259</v>
      </c>
      <c r="Q15" s="41" t="s">
        <v>327</v>
      </c>
      <c r="R15" s="47"/>
      <c r="S15" s="47"/>
      <c r="T15" s="47"/>
      <c r="U15" s="47"/>
      <c r="V15" s="47"/>
      <c r="W15" s="47"/>
    </row>
    <row r="16" spans="1:23" s="48" customFormat="1" ht="22.15" customHeight="1" x14ac:dyDescent="0.25">
      <c r="A16" s="45" t="s">
        <v>32</v>
      </c>
      <c r="B16" s="45">
        <v>1680</v>
      </c>
      <c r="C16" s="42" t="s">
        <v>35</v>
      </c>
      <c r="D16" s="42" t="s">
        <v>241</v>
      </c>
      <c r="E16" s="42" t="s">
        <v>230</v>
      </c>
      <c r="F16" s="46">
        <v>2560217</v>
      </c>
      <c r="G16" s="46">
        <v>1173397</v>
      </c>
      <c r="H16" s="40">
        <f t="shared" si="0"/>
        <v>52.307772636076315</v>
      </c>
      <c r="I16" s="40">
        <f t="shared" si="1"/>
        <v>37.14476222419286</v>
      </c>
      <c r="J16" s="47" t="s">
        <v>210</v>
      </c>
      <c r="K16" s="47"/>
      <c r="L16" s="47"/>
      <c r="M16" s="47"/>
      <c r="N16" s="54" t="s">
        <v>138</v>
      </c>
      <c r="O16" s="57" t="s">
        <v>257</v>
      </c>
      <c r="P16" s="57" t="s">
        <v>259</v>
      </c>
      <c r="Q16" s="41" t="s">
        <v>280</v>
      </c>
      <c r="R16" s="47"/>
      <c r="S16" s="47"/>
      <c r="T16" s="47"/>
      <c r="U16" s="47"/>
      <c r="V16" s="47"/>
      <c r="W16" s="47"/>
    </row>
    <row r="17" spans="1:23" s="48" customFormat="1" ht="22.15" customHeight="1" x14ac:dyDescent="0.25">
      <c r="A17" s="44" t="s">
        <v>80</v>
      </c>
      <c r="B17" s="45">
        <v>3945</v>
      </c>
      <c r="C17" s="42" t="s">
        <v>81</v>
      </c>
      <c r="D17" s="43" t="s">
        <v>223</v>
      </c>
      <c r="E17" s="42"/>
      <c r="F17" s="46">
        <v>2624360</v>
      </c>
      <c r="G17" s="46">
        <v>1128530</v>
      </c>
      <c r="H17" s="40">
        <f t="shared" si="0"/>
        <v>51.709076915724445</v>
      </c>
      <c r="I17" s="40">
        <f t="shared" si="1"/>
        <v>37.791798377771109</v>
      </c>
      <c r="J17" s="48" t="s">
        <v>210</v>
      </c>
      <c r="N17" s="54" t="s">
        <v>215</v>
      </c>
      <c r="O17" s="57" t="s">
        <v>264</v>
      </c>
      <c r="P17" s="57" t="s">
        <v>265</v>
      </c>
      <c r="Q17" s="41" t="s">
        <v>313</v>
      </c>
      <c r="R17" s="47"/>
      <c r="S17" s="47"/>
      <c r="T17" s="47"/>
      <c r="U17" s="47"/>
      <c r="V17" s="47"/>
      <c r="W17" s="47"/>
    </row>
    <row r="18" spans="1:23" s="47" customFormat="1" ht="22.15" customHeight="1" x14ac:dyDescent="0.25">
      <c r="A18" s="44" t="s">
        <v>93</v>
      </c>
      <c r="B18" s="44">
        <v>8600</v>
      </c>
      <c r="C18" s="43" t="s">
        <v>96</v>
      </c>
      <c r="D18" s="43" t="s">
        <v>96</v>
      </c>
      <c r="E18" s="43" t="s">
        <v>97</v>
      </c>
      <c r="F18" s="46">
        <v>2689805</v>
      </c>
      <c r="G18" s="46">
        <v>1250910</v>
      </c>
      <c r="H18" s="40">
        <f t="shared" si="0"/>
        <v>52.494129016075092</v>
      </c>
      <c r="I18" s="40">
        <f t="shared" si="1"/>
        <v>39.450868197685821</v>
      </c>
      <c r="J18" s="48" t="s">
        <v>210</v>
      </c>
      <c r="K18" s="48"/>
      <c r="L18" s="48"/>
      <c r="M18" s="48"/>
      <c r="N18" s="43" t="s">
        <v>138</v>
      </c>
      <c r="O18" s="43" t="s">
        <v>257</v>
      </c>
      <c r="P18" s="43" t="s">
        <v>259</v>
      </c>
      <c r="Q18" s="35" t="s">
        <v>336</v>
      </c>
    </row>
    <row r="19" spans="1:23" s="47" customFormat="1" ht="22.15" customHeight="1" x14ac:dyDescent="0.25">
      <c r="A19" s="44" t="s">
        <v>93</v>
      </c>
      <c r="B19" s="44">
        <v>8180</v>
      </c>
      <c r="C19" s="43" t="s">
        <v>95</v>
      </c>
      <c r="D19" s="43" t="s">
        <v>167</v>
      </c>
      <c r="E19" s="48"/>
      <c r="F19" s="46">
        <v>2681742</v>
      </c>
      <c r="G19" s="46">
        <v>1262822</v>
      </c>
      <c r="H19" s="40">
        <f t="shared" si="0"/>
        <v>52.622847691489447</v>
      </c>
      <c r="I19" s="40">
        <f t="shared" si="1"/>
        <v>39.409371705787038</v>
      </c>
      <c r="J19" s="48" t="s">
        <v>210</v>
      </c>
      <c r="K19" s="48"/>
      <c r="L19" s="48"/>
      <c r="M19" s="48"/>
      <c r="N19" s="43" t="s">
        <v>138</v>
      </c>
      <c r="O19" s="43" t="s">
        <v>257</v>
      </c>
      <c r="P19" s="43" t="s">
        <v>259</v>
      </c>
      <c r="Q19" s="35" t="s">
        <v>316</v>
      </c>
    </row>
    <row r="20" spans="1:23" s="47" customFormat="1" ht="22.15" customHeight="1" x14ac:dyDescent="0.25">
      <c r="A20" s="45" t="s">
        <v>39</v>
      </c>
      <c r="B20" s="45">
        <v>7525</v>
      </c>
      <c r="C20" s="42" t="s">
        <v>47</v>
      </c>
      <c r="D20" s="42" t="s">
        <v>115</v>
      </c>
      <c r="F20" s="46">
        <v>2795989</v>
      </c>
      <c r="G20" s="46">
        <v>1166233</v>
      </c>
      <c r="H20" s="40">
        <f t="shared" si="0"/>
        <v>51.392468330513942</v>
      </c>
      <c r="I20" s="40">
        <f t="shared" si="1"/>
        <v>40.411495624569</v>
      </c>
      <c r="J20" s="47" t="s">
        <v>210</v>
      </c>
      <c r="N20" s="42" t="s">
        <v>138</v>
      </c>
      <c r="O20" s="43" t="s">
        <v>257</v>
      </c>
      <c r="P20" s="43" t="s">
        <v>259</v>
      </c>
      <c r="Q20" s="41" t="s">
        <v>307</v>
      </c>
    </row>
    <row r="21" spans="1:23" s="47" customFormat="1" ht="22.15" customHeight="1" x14ac:dyDescent="0.25">
      <c r="A21" s="45" t="s">
        <v>60</v>
      </c>
      <c r="B21" s="45">
        <v>9552</v>
      </c>
      <c r="C21" s="42" t="s">
        <v>61</v>
      </c>
      <c r="D21" s="42" t="s">
        <v>61</v>
      </c>
      <c r="E21" s="42" t="s">
        <v>269</v>
      </c>
      <c r="F21" s="46">
        <v>2719880</v>
      </c>
      <c r="G21" s="46">
        <v>1260163</v>
      </c>
      <c r="H21" s="40">
        <f t="shared" si="0"/>
        <v>52.459039323854114</v>
      </c>
      <c r="I21" s="40">
        <f t="shared" si="1"/>
        <v>39.937208408898677</v>
      </c>
      <c r="J21" s="47" t="s">
        <v>324</v>
      </c>
      <c r="N21" s="42" t="s">
        <v>215</v>
      </c>
      <c r="O21" s="43" t="s">
        <v>264</v>
      </c>
      <c r="P21" s="43" t="s">
        <v>265</v>
      </c>
      <c r="Q21" s="41" t="s">
        <v>283</v>
      </c>
    </row>
    <row r="22" spans="1:23" s="47" customFormat="1" ht="22.15" customHeight="1" x14ac:dyDescent="0.25">
      <c r="A22" s="44" t="s">
        <v>93</v>
      </c>
      <c r="B22" s="44">
        <v>8353</v>
      </c>
      <c r="C22" s="48" t="s">
        <v>116</v>
      </c>
      <c r="D22" s="47" t="s">
        <v>116</v>
      </c>
      <c r="E22" s="48" t="s">
        <v>117</v>
      </c>
      <c r="F22" s="46">
        <v>2708210</v>
      </c>
      <c r="G22" s="46">
        <v>1261798</v>
      </c>
      <c r="H22" s="40">
        <f t="shared" si="0"/>
        <v>52.516240696608797</v>
      </c>
      <c r="I22" s="40">
        <f t="shared" si="1"/>
        <v>39.781132907634984</v>
      </c>
      <c r="J22" s="48" t="s">
        <v>210</v>
      </c>
      <c r="K22" s="48"/>
      <c r="L22" s="48"/>
      <c r="M22" s="48"/>
      <c r="N22" s="43" t="s">
        <v>139</v>
      </c>
      <c r="O22" s="43" t="s">
        <v>258</v>
      </c>
      <c r="P22" s="43" t="s">
        <v>260</v>
      </c>
      <c r="Q22" s="35" t="s">
        <v>283</v>
      </c>
    </row>
    <row r="23" spans="1:23" s="47" customFormat="1" ht="22.15" customHeight="1" x14ac:dyDescent="0.25">
      <c r="A23" s="44" t="s">
        <v>9</v>
      </c>
      <c r="B23" s="44">
        <v>9101</v>
      </c>
      <c r="C23" s="42" t="s">
        <v>10</v>
      </c>
      <c r="D23" s="42" t="s">
        <v>235</v>
      </c>
      <c r="E23" s="42" t="s">
        <v>11</v>
      </c>
      <c r="F23" s="46">
        <v>2739095</v>
      </c>
      <c r="G23" s="46">
        <v>1250272</v>
      </c>
      <c r="H23" s="40">
        <f t="shared" si="0"/>
        <v>52.30474675858791</v>
      </c>
      <c r="I23" s="40">
        <f t="shared" si="1"/>
        <v>40.147864939935744</v>
      </c>
      <c r="J23" s="48" t="s">
        <v>210</v>
      </c>
      <c r="K23" s="48" t="s">
        <v>137</v>
      </c>
      <c r="L23" s="48" t="s">
        <v>253</v>
      </c>
      <c r="M23" s="48" t="s">
        <v>254</v>
      </c>
      <c r="N23" s="43" t="s">
        <v>138</v>
      </c>
      <c r="O23" s="43" t="s">
        <v>257</v>
      </c>
      <c r="P23" s="43" t="s">
        <v>259</v>
      </c>
      <c r="Q23" s="35" t="s">
        <v>283</v>
      </c>
    </row>
    <row r="24" spans="1:23" s="47" customFormat="1" ht="22.15" customHeight="1" x14ac:dyDescent="0.25">
      <c r="A24" s="45" t="s">
        <v>60</v>
      </c>
      <c r="B24" s="45">
        <v>9001</v>
      </c>
      <c r="C24" s="42" t="s">
        <v>64</v>
      </c>
      <c r="D24" s="42" t="s">
        <v>64</v>
      </c>
      <c r="E24" s="42" t="s">
        <v>65</v>
      </c>
      <c r="F24" s="46">
        <v>2744930</v>
      </c>
      <c r="G24" s="46">
        <v>1253729</v>
      </c>
      <c r="H24" s="40">
        <f t="shared" si="0"/>
        <v>52.311295162310273</v>
      </c>
      <c r="I24" s="40">
        <f t="shared" si="1"/>
        <v>40.252557344896964</v>
      </c>
      <c r="J24" s="47" t="s">
        <v>210</v>
      </c>
      <c r="N24" s="42" t="s">
        <v>138</v>
      </c>
      <c r="O24" s="43" t="s">
        <v>257</v>
      </c>
      <c r="P24" s="43" t="s">
        <v>259</v>
      </c>
      <c r="Q24" s="41" t="s">
        <v>283</v>
      </c>
    </row>
    <row r="25" spans="1:23" s="47" customFormat="1" ht="22.15" customHeight="1" x14ac:dyDescent="0.25">
      <c r="A25" s="45" t="s">
        <v>60</v>
      </c>
      <c r="B25" s="45">
        <v>8887</v>
      </c>
      <c r="C25" s="42" t="s">
        <v>62</v>
      </c>
      <c r="D25" s="42" t="s">
        <v>62</v>
      </c>
      <c r="E25" s="42" t="s">
        <v>63</v>
      </c>
      <c r="F25" s="46">
        <v>2749602</v>
      </c>
      <c r="G25" s="46">
        <v>1213708</v>
      </c>
      <c r="H25" s="40">
        <f t="shared" si="0"/>
        <v>51.9621034854027</v>
      </c>
      <c r="I25" s="40">
        <f t="shared" si="1"/>
        <v>40.06514317940443</v>
      </c>
      <c r="J25" s="47" t="s">
        <v>210</v>
      </c>
      <c r="N25" s="42" t="s">
        <v>215</v>
      </c>
      <c r="O25" s="43" t="s">
        <v>264</v>
      </c>
      <c r="P25" s="43" t="s">
        <v>265</v>
      </c>
      <c r="Q25" s="41" t="s">
        <v>309</v>
      </c>
    </row>
    <row r="26" spans="1:23" s="47" customFormat="1" ht="22.15" customHeight="1" x14ac:dyDescent="0.25">
      <c r="A26" s="45" t="s">
        <v>39</v>
      </c>
      <c r="B26" s="45">
        <v>7438</v>
      </c>
      <c r="C26" s="42" t="s">
        <v>44</v>
      </c>
      <c r="D26" s="42" t="s">
        <v>45</v>
      </c>
      <c r="E26" s="42"/>
      <c r="F26" s="46">
        <v>2734026</v>
      </c>
      <c r="G26" s="46">
        <v>1153995</v>
      </c>
      <c r="H26" s="40">
        <f t="shared" si="0"/>
        <v>51.52492990870465</v>
      </c>
      <c r="I26" s="40">
        <f t="shared" si="1"/>
        <v>39.474851085223207</v>
      </c>
      <c r="J26" s="47" t="s">
        <v>210</v>
      </c>
      <c r="N26" s="42" t="s">
        <v>138</v>
      </c>
      <c r="O26" s="43" t="s">
        <v>257</v>
      </c>
      <c r="P26" s="43" t="s">
        <v>259</v>
      </c>
      <c r="Q26" s="41" t="s">
        <v>306</v>
      </c>
    </row>
    <row r="27" spans="1:23" s="47" customFormat="1" ht="22.15" customHeight="1" x14ac:dyDescent="0.25">
      <c r="A27" s="45" t="s">
        <v>37</v>
      </c>
      <c r="B27" s="45">
        <v>8762</v>
      </c>
      <c r="C27" s="42" t="s">
        <v>38</v>
      </c>
      <c r="D27" s="42" t="s">
        <v>38</v>
      </c>
      <c r="E27" s="42" t="s">
        <v>108</v>
      </c>
      <c r="F27" s="46">
        <v>2724738</v>
      </c>
      <c r="G27" s="46">
        <v>1206736</v>
      </c>
      <c r="H27" s="40">
        <f t="shared" si="0"/>
        <v>51.997599743080642</v>
      </c>
      <c r="I27" s="40">
        <f t="shared" si="1"/>
        <v>39.671680543860269</v>
      </c>
      <c r="J27" s="47" t="s">
        <v>210</v>
      </c>
      <c r="N27" s="42" t="s">
        <v>138</v>
      </c>
      <c r="O27" s="43" t="s">
        <v>257</v>
      </c>
      <c r="P27" s="43" t="s">
        <v>259</v>
      </c>
      <c r="Q27" s="41" t="s">
        <v>303</v>
      </c>
    </row>
    <row r="28" spans="1:23" s="47" customFormat="1" ht="22.15" customHeight="1" x14ac:dyDescent="0.25">
      <c r="A28" s="45" t="s">
        <v>74</v>
      </c>
      <c r="B28" s="45">
        <v>8500</v>
      </c>
      <c r="C28" s="42" t="s">
        <v>75</v>
      </c>
      <c r="D28" s="42" t="s">
        <v>76</v>
      </c>
      <c r="F28" s="46">
        <v>2708952</v>
      </c>
      <c r="G28" s="46">
        <v>1270090</v>
      </c>
      <c r="H28" s="40">
        <f t="shared" si="0"/>
        <v>52.582258376413478</v>
      </c>
      <c r="I28" s="40">
        <f t="shared" si="1"/>
        <v>39.843688937758934</v>
      </c>
      <c r="J28" s="47" t="s">
        <v>212</v>
      </c>
      <c r="N28" s="42" t="s">
        <v>139</v>
      </c>
      <c r="O28" s="43" t="s">
        <v>258</v>
      </c>
      <c r="P28" s="43" t="s">
        <v>260</v>
      </c>
      <c r="Q28" s="41" t="s">
        <v>312</v>
      </c>
    </row>
    <row r="29" spans="1:23" s="47" customFormat="1" ht="22.15" customHeight="1" x14ac:dyDescent="0.25">
      <c r="A29" s="45" t="s">
        <v>39</v>
      </c>
      <c r="B29" s="45">
        <v>7007</v>
      </c>
      <c r="C29" s="42" t="s">
        <v>40</v>
      </c>
      <c r="D29" s="42" t="s">
        <v>237</v>
      </c>
      <c r="E29" s="42" t="s">
        <v>238</v>
      </c>
      <c r="F29" s="46">
        <v>2758482</v>
      </c>
      <c r="G29" s="46">
        <v>1190635</v>
      </c>
      <c r="H29" s="40">
        <f t="shared" si="0"/>
        <v>51.737322369466376</v>
      </c>
      <c r="I29" s="40">
        <f t="shared" si="1"/>
        <v>40.044214989118501</v>
      </c>
      <c r="J29" s="47" t="s">
        <v>323</v>
      </c>
      <c r="N29" s="42" t="s">
        <v>240</v>
      </c>
      <c r="O29" s="43" t="s">
        <v>267</v>
      </c>
      <c r="P29" s="43" t="s">
        <v>266</v>
      </c>
      <c r="Q29" s="41" t="s">
        <v>304</v>
      </c>
    </row>
    <row r="30" spans="1:23" s="47" customFormat="1" ht="22.15" customHeight="1" x14ac:dyDescent="0.25">
      <c r="A30" s="45" t="s">
        <v>39</v>
      </c>
      <c r="B30" s="45">
        <v>7007</v>
      </c>
      <c r="C30" s="42" t="s">
        <v>40</v>
      </c>
      <c r="D30" s="42" t="s">
        <v>41</v>
      </c>
      <c r="E30" s="42" t="s">
        <v>226</v>
      </c>
      <c r="F30" s="46">
        <v>2757239</v>
      </c>
      <c r="G30" s="46">
        <v>1190520</v>
      </c>
      <c r="H30" s="40">
        <f t="shared" si="0"/>
        <v>51.741066888253258</v>
      </c>
      <c r="I30" s="40">
        <f t="shared" si="1"/>
        <v>40.026116307557452</v>
      </c>
      <c r="J30" s="47" t="s">
        <v>210</v>
      </c>
      <c r="N30" s="42" t="s">
        <v>139</v>
      </c>
      <c r="O30" s="43" t="s">
        <v>258</v>
      </c>
      <c r="P30" s="43" t="s">
        <v>260</v>
      </c>
      <c r="Q30" s="41" t="s">
        <v>304</v>
      </c>
    </row>
    <row r="31" spans="1:23" s="47" customFormat="1" ht="22.15" customHeight="1" x14ac:dyDescent="0.25">
      <c r="A31" s="45" t="s">
        <v>74</v>
      </c>
      <c r="B31" s="45">
        <v>8500</v>
      </c>
      <c r="C31" s="42" t="s">
        <v>75</v>
      </c>
      <c r="D31" s="42" t="s">
        <v>225</v>
      </c>
      <c r="E31" s="47" t="s">
        <v>226</v>
      </c>
      <c r="F31" s="46">
        <v>2710020</v>
      </c>
      <c r="G31" s="46">
        <v>1269640</v>
      </c>
      <c r="H31" s="40">
        <f t="shared" si="0"/>
        <v>52.57453582666956</v>
      </c>
      <c r="I31" s="40">
        <f t="shared" si="1"/>
        <v>39.856123195506463</v>
      </c>
      <c r="J31" s="47" t="s">
        <v>210</v>
      </c>
      <c r="N31" s="42" t="s">
        <v>138</v>
      </c>
      <c r="O31" s="43" t="s">
        <v>257</v>
      </c>
      <c r="P31" s="43" t="s">
        <v>259</v>
      </c>
      <c r="Q31" s="41" t="s">
        <v>335</v>
      </c>
    </row>
    <row r="32" spans="1:23" s="47" customFormat="1" ht="22.15" customHeight="1" x14ac:dyDescent="0.25">
      <c r="A32" s="44" t="s">
        <v>93</v>
      </c>
      <c r="B32" s="44">
        <v>8340</v>
      </c>
      <c r="C32" s="43" t="s">
        <v>98</v>
      </c>
      <c r="D32" s="48" t="s">
        <v>105</v>
      </c>
      <c r="E32" s="43" t="s">
        <v>99</v>
      </c>
      <c r="F32" s="46">
        <v>2705350</v>
      </c>
      <c r="G32" s="46">
        <v>1239890</v>
      </c>
      <c r="H32" s="40">
        <f t="shared" si="0"/>
        <v>52.345036808401225</v>
      </c>
      <c r="I32" s="40">
        <f t="shared" si="1"/>
        <v>39.603756008580653</v>
      </c>
      <c r="J32" s="47" t="s">
        <v>323</v>
      </c>
      <c r="K32" s="48"/>
      <c r="L32" s="48"/>
      <c r="M32" s="48"/>
      <c r="N32" s="42" t="s">
        <v>215</v>
      </c>
      <c r="O32" s="43" t="s">
        <v>264</v>
      </c>
      <c r="P32" s="43" t="s">
        <v>265</v>
      </c>
      <c r="Q32" s="35" t="s">
        <v>317</v>
      </c>
    </row>
    <row r="33" spans="1:18" s="47" customFormat="1" ht="22.15" customHeight="1" x14ac:dyDescent="0.25">
      <c r="A33" s="44" t="s">
        <v>93</v>
      </c>
      <c r="B33" s="44">
        <v>8302</v>
      </c>
      <c r="C33" s="43" t="s">
        <v>100</v>
      </c>
      <c r="D33" s="42" t="s">
        <v>100</v>
      </c>
      <c r="E33" s="43" t="s">
        <v>101</v>
      </c>
      <c r="F33" s="46">
        <v>2686115</v>
      </c>
      <c r="G33" s="46">
        <v>1257172</v>
      </c>
      <c r="H33" s="40">
        <f t="shared" si="0"/>
        <v>52.559778302958051</v>
      </c>
      <c r="I33" s="40">
        <f t="shared" si="1"/>
        <v>39.436947621197803</v>
      </c>
      <c r="J33" s="48" t="s">
        <v>212</v>
      </c>
      <c r="K33" s="48"/>
      <c r="L33" s="48"/>
      <c r="M33" s="48"/>
      <c r="N33" s="42" t="s">
        <v>240</v>
      </c>
      <c r="O33" s="43" t="s">
        <v>267</v>
      </c>
      <c r="P33" s="43" t="s">
        <v>266</v>
      </c>
      <c r="Q33" s="35" t="s">
        <v>317</v>
      </c>
    </row>
    <row r="34" spans="1:18" s="47" customFormat="1" ht="22.15" customHeight="1" x14ac:dyDescent="0.25">
      <c r="A34" s="45" t="s">
        <v>39</v>
      </c>
      <c r="B34" s="45">
        <v>7276</v>
      </c>
      <c r="C34" s="42" t="s">
        <v>239</v>
      </c>
      <c r="D34" s="42" t="s">
        <v>42</v>
      </c>
      <c r="E34" s="42" t="s">
        <v>43</v>
      </c>
      <c r="F34" s="46">
        <v>2780251</v>
      </c>
      <c r="G34" s="46">
        <v>1181996</v>
      </c>
      <c r="H34" s="40">
        <f t="shared" ref="H34:H66" si="2">IF(ISBLANK($F34),"",(16.9023892+(3.238272*($G34-200000)/1000000)-(0.270978*(($F34-600000)/1000000)^2)-(0.002528*(($G34-200000)/1000000)^2)-(0.0447*(($G34-200000)/1000000)*(($F34-600000)/1000000)^2)-(0.014*(($G34-200000)/1000000)^3))*100/36)</f>
        <v>51.583100262297599</v>
      </c>
      <c r="I34" s="40">
        <f t="shared" ref="I34:I66" si="3">IF(ISBLANK($F34),"",(2.6779094+(4.728982*($F34-600000)/1000000)+(0.791484*($G34-200000)/1000000*($F34-600000)/1000000)+(0.1306*($F34-600000)/1000000*(($G34-200000)/1000000)^2)-(0.0436*(($F34-600000)/1000000)^3))*100/36)</f>
        <v>40.293223832443026</v>
      </c>
      <c r="J34" s="47" t="s">
        <v>210</v>
      </c>
      <c r="N34" s="42" t="s">
        <v>138</v>
      </c>
      <c r="O34" s="43" t="s">
        <v>257</v>
      </c>
      <c r="P34" s="43" t="s">
        <v>259</v>
      </c>
      <c r="Q34" s="41" t="s">
        <v>305</v>
      </c>
    </row>
    <row r="35" spans="1:18" s="47" customFormat="1" ht="22.15" customHeight="1" x14ac:dyDescent="0.25">
      <c r="A35" s="45" t="s">
        <v>70</v>
      </c>
      <c r="B35" s="45">
        <v>6802</v>
      </c>
      <c r="C35" s="42" t="s">
        <v>72</v>
      </c>
      <c r="D35" s="42" t="s">
        <v>112</v>
      </c>
      <c r="E35" s="42" t="s">
        <v>135</v>
      </c>
      <c r="F35" s="46">
        <v>2713425</v>
      </c>
      <c r="G35" s="46">
        <v>1110916</v>
      </c>
      <c r="H35" s="40">
        <f t="shared" si="2"/>
        <v>51.242481021254747</v>
      </c>
      <c r="I35" s="40">
        <f t="shared" si="3"/>
        <v>38.926221030181324</v>
      </c>
      <c r="J35" s="47" t="s">
        <v>210</v>
      </c>
      <c r="N35" s="42" t="s">
        <v>215</v>
      </c>
      <c r="O35" s="43" t="s">
        <v>264</v>
      </c>
      <c r="P35" s="43" t="s">
        <v>265</v>
      </c>
      <c r="Q35" s="41" t="s">
        <v>311</v>
      </c>
    </row>
    <row r="36" spans="1:18" s="47" customFormat="1" ht="22.15" customHeight="1" x14ac:dyDescent="0.25">
      <c r="A36" s="45" t="s">
        <v>70</v>
      </c>
      <c r="B36" s="45">
        <v>6595</v>
      </c>
      <c r="C36" s="42" t="s">
        <v>73</v>
      </c>
      <c r="D36" s="42" t="s">
        <v>113</v>
      </c>
      <c r="E36" s="42" t="s">
        <v>114</v>
      </c>
      <c r="F36" s="46">
        <v>2711022</v>
      </c>
      <c r="G36" s="46">
        <v>1113456</v>
      </c>
      <c r="H36" s="40">
        <f t="shared" si="2"/>
        <v>51.272433495631589</v>
      </c>
      <c r="I36" s="40">
        <f t="shared" si="3"/>
        <v>38.908351988432329</v>
      </c>
      <c r="J36" s="47" t="s">
        <v>210</v>
      </c>
      <c r="L36" s="43"/>
      <c r="N36" s="42" t="s">
        <v>138</v>
      </c>
      <c r="O36" s="43" t="s">
        <v>257</v>
      </c>
      <c r="P36" s="43" t="s">
        <v>259</v>
      </c>
      <c r="Q36" s="41" t="s">
        <v>311</v>
      </c>
    </row>
    <row r="37" spans="1:18" s="47" customFormat="1" ht="22.15" customHeight="1" x14ac:dyDescent="0.25">
      <c r="A37" s="45" t="s">
        <v>70</v>
      </c>
      <c r="B37" s="45">
        <v>6810</v>
      </c>
      <c r="C37" s="42" t="s">
        <v>71</v>
      </c>
      <c r="D37" s="42" t="s">
        <v>160</v>
      </c>
      <c r="F37" s="46">
        <v>2720578</v>
      </c>
      <c r="G37" s="46">
        <v>1110401</v>
      </c>
      <c r="H37" s="40">
        <f t="shared" si="2"/>
        <v>51.211970327519374</v>
      </c>
      <c r="I37" s="40">
        <f t="shared" si="3"/>
        <v>39.021891634081037</v>
      </c>
      <c r="J37" s="47" t="s">
        <v>211</v>
      </c>
      <c r="N37" s="42" t="s">
        <v>138</v>
      </c>
      <c r="O37" s="43" t="s">
        <v>257</v>
      </c>
      <c r="P37" s="43" t="s">
        <v>259</v>
      </c>
      <c r="Q37" s="41" t="s">
        <v>311</v>
      </c>
    </row>
    <row r="38" spans="1:18" s="47" customFormat="1" ht="22.15" customHeight="1" x14ac:dyDescent="0.25">
      <c r="A38" s="45" t="s">
        <v>77</v>
      </c>
      <c r="B38" s="45">
        <v>6490</v>
      </c>
      <c r="C38" s="42" t="s">
        <v>78</v>
      </c>
      <c r="D38" s="42" t="s">
        <v>163</v>
      </c>
      <c r="E38" s="42" t="s">
        <v>79</v>
      </c>
      <c r="F38" s="46">
        <v>2688184</v>
      </c>
      <c r="G38" s="46">
        <v>1166464</v>
      </c>
      <c r="H38" s="40">
        <f t="shared" si="2"/>
        <v>51.79744960128729</v>
      </c>
      <c r="I38" s="40">
        <f t="shared" si="3"/>
        <v>38.911002432768299</v>
      </c>
      <c r="J38" s="47" t="s">
        <v>210</v>
      </c>
      <c r="N38" s="42" t="s">
        <v>240</v>
      </c>
      <c r="O38" s="43" t="s">
        <v>267</v>
      </c>
      <c r="P38" s="43" t="s">
        <v>261</v>
      </c>
      <c r="Q38" s="41" t="s">
        <v>311</v>
      </c>
    </row>
    <row r="39" spans="1:18" s="47" customFormat="1" ht="22.15" customHeight="1" x14ac:dyDescent="0.25">
      <c r="A39" s="44" t="s">
        <v>12</v>
      </c>
      <c r="B39" s="44">
        <v>4410</v>
      </c>
      <c r="C39" s="42" t="s">
        <v>13</v>
      </c>
      <c r="D39" s="42" t="s">
        <v>270</v>
      </c>
      <c r="E39" s="42" t="s">
        <v>14</v>
      </c>
      <c r="F39" s="49">
        <v>2621413</v>
      </c>
      <c r="G39" s="49">
        <v>1258312</v>
      </c>
      <c r="H39" s="40">
        <f t="shared" si="2"/>
        <v>52.804220475317337</v>
      </c>
      <c r="I39" s="40">
        <f t="shared" si="3"/>
        <v>38.516400888929034</v>
      </c>
      <c r="J39" s="48" t="s">
        <v>210</v>
      </c>
      <c r="K39" s="48"/>
      <c r="L39" s="50"/>
      <c r="M39" s="48"/>
      <c r="N39" s="43" t="s">
        <v>138</v>
      </c>
      <c r="O39" s="43" t="s">
        <v>257</v>
      </c>
      <c r="P39" s="43" t="s">
        <v>259</v>
      </c>
      <c r="Q39" s="63" t="s">
        <v>284</v>
      </c>
    </row>
    <row r="40" spans="1:18" s="47" customFormat="1" ht="22.15" customHeight="1" x14ac:dyDescent="0.25">
      <c r="A40" s="44" t="s">
        <v>5</v>
      </c>
      <c r="B40" s="44">
        <v>5504</v>
      </c>
      <c r="C40" s="42" t="s">
        <v>8</v>
      </c>
      <c r="D40" s="42" t="s">
        <v>104</v>
      </c>
      <c r="E40" s="42" t="s">
        <v>125</v>
      </c>
      <c r="F40" s="46">
        <v>2657698</v>
      </c>
      <c r="G40" s="46">
        <v>1249781</v>
      </c>
      <c r="H40" s="40">
        <f t="shared" si="2"/>
        <v>52.602339917790502</v>
      </c>
      <c r="I40" s="40">
        <f t="shared" si="3"/>
        <v>38.985351757725034</v>
      </c>
      <c r="J40" s="48" t="s">
        <v>210</v>
      </c>
      <c r="K40" s="48"/>
      <c r="L40" s="48"/>
      <c r="M40" s="48"/>
      <c r="N40" s="54" t="s">
        <v>215</v>
      </c>
      <c r="O40" s="55" t="s">
        <v>264</v>
      </c>
      <c r="P40" s="55" t="s">
        <v>265</v>
      </c>
      <c r="Q40" s="41" t="s">
        <v>355</v>
      </c>
      <c r="R40" s="56"/>
    </row>
    <row r="41" spans="1:18" s="47" customFormat="1" ht="22.15" customHeight="1" x14ac:dyDescent="0.25">
      <c r="A41" s="44" t="s">
        <v>90</v>
      </c>
      <c r="B41" s="44">
        <v>6343</v>
      </c>
      <c r="C41" s="42" t="s">
        <v>91</v>
      </c>
      <c r="D41" s="43" t="s">
        <v>165</v>
      </c>
      <c r="E41" s="43" t="s">
        <v>92</v>
      </c>
      <c r="F41" s="46">
        <v>2675944</v>
      </c>
      <c r="G41" s="46">
        <v>1221591</v>
      </c>
      <c r="H41" s="40">
        <f t="shared" si="2"/>
        <v>52.301184886590818</v>
      </c>
      <c r="I41" s="40">
        <f t="shared" si="3"/>
        <v>39.073482400043076</v>
      </c>
      <c r="J41" s="48" t="s">
        <v>268</v>
      </c>
      <c r="K41" s="48"/>
      <c r="L41" s="48"/>
      <c r="M41" s="48"/>
      <c r="N41" s="43" t="s">
        <v>138</v>
      </c>
      <c r="O41" s="43" t="s">
        <v>257</v>
      </c>
      <c r="P41" s="43" t="s">
        <v>259</v>
      </c>
      <c r="Q41" s="64" t="s">
        <v>340</v>
      </c>
    </row>
    <row r="42" spans="1:18" s="47" customFormat="1" ht="22.15" customHeight="1" x14ac:dyDescent="0.25">
      <c r="A42" s="44" t="s">
        <v>5</v>
      </c>
      <c r="B42" s="44">
        <v>5200</v>
      </c>
      <c r="C42" s="42" t="s">
        <v>7</v>
      </c>
      <c r="D42" s="42" t="s">
        <v>7</v>
      </c>
      <c r="E42" s="42" t="s">
        <v>124</v>
      </c>
      <c r="F42" s="46">
        <v>2658681</v>
      </c>
      <c r="G42" s="46">
        <v>1259972</v>
      </c>
      <c r="H42" s="40">
        <f t="shared" si="2"/>
        <v>52.683599852676871</v>
      </c>
      <c r="I42" s="40">
        <f t="shared" si="3"/>
        <v>39.061596791528004</v>
      </c>
      <c r="J42" s="48" t="s">
        <v>210</v>
      </c>
      <c r="K42" s="48"/>
      <c r="L42" s="48"/>
      <c r="M42" s="48"/>
      <c r="N42" s="42" t="s">
        <v>215</v>
      </c>
      <c r="O42" s="43" t="s">
        <v>264</v>
      </c>
      <c r="P42" s="43" t="s">
        <v>265</v>
      </c>
      <c r="Q42" s="63" t="s">
        <v>341</v>
      </c>
    </row>
    <row r="43" spans="1:18" s="47" customFormat="1" ht="22.15" customHeight="1" x14ac:dyDescent="0.25">
      <c r="A43" s="45" t="s">
        <v>50</v>
      </c>
      <c r="B43" s="45">
        <v>6023</v>
      </c>
      <c r="C43" s="42" t="s">
        <v>109</v>
      </c>
      <c r="D43" s="42" t="s">
        <v>109</v>
      </c>
      <c r="E43" s="42" t="s">
        <v>110</v>
      </c>
      <c r="F43" s="46">
        <v>2663146</v>
      </c>
      <c r="G43" s="46">
        <v>1215449</v>
      </c>
      <c r="H43" s="40">
        <f t="shared" si="2"/>
        <v>52.296606119770878</v>
      </c>
      <c r="I43" s="40">
        <f t="shared" si="3"/>
        <v>38.854468382308717</v>
      </c>
      <c r="J43" s="47" t="s">
        <v>324</v>
      </c>
      <c r="N43" s="42" t="s">
        <v>215</v>
      </c>
      <c r="O43" s="43" t="s">
        <v>257</v>
      </c>
      <c r="P43" s="43" t="s">
        <v>259</v>
      </c>
      <c r="Q43" s="41" t="s">
        <v>342</v>
      </c>
      <c r="R43" s="60"/>
    </row>
    <row r="44" spans="1:18" s="47" customFormat="1" ht="22.15" customHeight="1" x14ac:dyDescent="0.25">
      <c r="A44" s="45" t="s">
        <v>50</v>
      </c>
      <c r="B44" s="45">
        <v>6011</v>
      </c>
      <c r="C44" s="42" t="s">
        <v>52</v>
      </c>
      <c r="D44" s="42" t="s">
        <v>155</v>
      </c>
      <c r="E44" s="42" t="s">
        <v>119</v>
      </c>
      <c r="F44" s="46">
        <v>2665047</v>
      </c>
      <c r="G44" s="46">
        <v>1209503</v>
      </c>
      <c r="H44" s="40">
        <f t="shared" si="2"/>
        <v>52.240168162512113</v>
      </c>
      <c r="I44" s="40">
        <f t="shared" si="3"/>
        <v>38.84543671218394</v>
      </c>
      <c r="J44" s="47" t="s">
        <v>211</v>
      </c>
      <c r="N44" s="42" t="s">
        <v>138</v>
      </c>
      <c r="O44" s="43" t="s">
        <v>257</v>
      </c>
      <c r="P44" s="43" t="s">
        <v>259</v>
      </c>
      <c r="Q44" s="65" t="s">
        <v>343</v>
      </c>
    </row>
    <row r="45" spans="1:18" s="47" customFormat="1" ht="22.15" customHeight="1" x14ac:dyDescent="0.25">
      <c r="A45" s="45" t="s">
        <v>50</v>
      </c>
      <c r="B45" s="45">
        <v>6032</v>
      </c>
      <c r="C45" s="42" t="s">
        <v>51</v>
      </c>
      <c r="D45" s="42" t="s">
        <v>228</v>
      </c>
      <c r="E45" s="42" t="s">
        <v>135</v>
      </c>
      <c r="F45" s="46">
        <v>2665353</v>
      </c>
      <c r="G45" s="46">
        <v>1216191</v>
      </c>
      <c r="H45" s="40">
        <f t="shared" si="2"/>
        <v>52.294780354407038</v>
      </c>
      <c r="I45" s="40">
        <f t="shared" si="3"/>
        <v>38.890294334411017</v>
      </c>
      <c r="J45" s="47" t="s">
        <v>210</v>
      </c>
      <c r="N45" s="42" t="s">
        <v>138</v>
      </c>
      <c r="O45" s="43" t="s">
        <v>257</v>
      </c>
      <c r="P45" s="43" t="s">
        <v>259</v>
      </c>
      <c r="Q45" s="66" t="s">
        <v>344</v>
      </c>
    </row>
    <row r="46" spans="1:18" s="47" customFormat="1" ht="22.15" customHeight="1" x14ac:dyDescent="0.25">
      <c r="A46" s="45" t="s">
        <v>58</v>
      </c>
      <c r="B46" s="45">
        <v>6060</v>
      </c>
      <c r="C46" s="42" t="s">
        <v>59</v>
      </c>
      <c r="D46" s="42" t="s">
        <v>59</v>
      </c>
      <c r="E46" s="42" t="s">
        <v>276</v>
      </c>
      <c r="F46" s="46">
        <v>2661750</v>
      </c>
      <c r="G46" s="46">
        <v>1193378</v>
      </c>
      <c r="H46" s="40">
        <f t="shared" si="2"/>
        <v>52.117691967490423</v>
      </c>
      <c r="I46" s="40">
        <f t="shared" si="3"/>
        <v>38.701441587774902</v>
      </c>
      <c r="J46" s="47" t="s">
        <v>210</v>
      </c>
      <c r="N46" s="42" t="s">
        <v>138</v>
      </c>
      <c r="O46" s="43" t="s">
        <v>257</v>
      </c>
      <c r="P46" s="43" t="s">
        <v>259</v>
      </c>
      <c r="Q46" s="66" t="s">
        <v>308</v>
      </c>
    </row>
    <row r="47" spans="1:18" s="47" customFormat="1" ht="22.15" customHeight="1" x14ac:dyDescent="0.25">
      <c r="A47" s="45" t="s">
        <v>68</v>
      </c>
      <c r="B47" s="45">
        <v>6423</v>
      </c>
      <c r="C47" s="42" t="s">
        <v>69</v>
      </c>
      <c r="D47" s="42" t="s">
        <v>68</v>
      </c>
      <c r="E47" s="42" t="s">
        <v>111</v>
      </c>
      <c r="F47" s="46">
        <v>2690585</v>
      </c>
      <c r="G47" s="46">
        <v>1208119</v>
      </c>
      <c r="H47" s="40">
        <f t="shared" si="2"/>
        <v>52.135467992766877</v>
      </c>
      <c r="I47" s="40">
        <f t="shared" si="3"/>
        <v>39.198488401094522</v>
      </c>
      <c r="J47" s="47" t="s">
        <v>210</v>
      </c>
      <c r="N47" s="42" t="s">
        <v>138</v>
      </c>
      <c r="O47" s="43" t="s">
        <v>257</v>
      </c>
      <c r="P47" s="43" t="s">
        <v>259</v>
      </c>
      <c r="Q47" s="41" t="s">
        <v>345</v>
      </c>
      <c r="R47" s="58"/>
    </row>
    <row r="48" spans="1:18" s="47" customFormat="1" ht="22.15" customHeight="1" x14ac:dyDescent="0.25">
      <c r="A48" s="45" t="s">
        <v>50</v>
      </c>
      <c r="B48" s="45">
        <v>6210</v>
      </c>
      <c r="C48" s="42" t="s">
        <v>53</v>
      </c>
      <c r="D48" s="42" t="s">
        <v>156</v>
      </c>
      <c r="E48" s="42" t="s">
        <v>54</v>
      </c>
      <c r="F48" s="46">
        <v>2650254</v>
      </c>
      <c r="G48" s="46">
        <v>1225548</v>
      </c>
      <c r="H48" s="40">
        <f t="shared" si="2"/>
        <v>52.427408614399617</v>
      </c>
      <c r="I48" s="40">
        <f t="shared" si="3"/>
        <v>38.732181175956057</v>
      </c>
      <c r="J48" s="47" t="s">
        <v>210</v>
      </c>
      <c r="N48" s="42" t="s">
        <v>138</v>
      </c>
      <c r="O48" s="43" t="s">
        <v>257</v>
      </c>
      <c r="P48" s="43" t="s">
        <v>259</v>
      </c>
      <c r="Q48" s="67" t="s">
        <v>346</v>
      </c>
    </row>
    <row r="49" spans="1:23" s="47" customFormat="1" ht="22.15" customHeight="1" x14ac:dyDescent="0.25">
      <c r="A49" s="44" t="s">
        <v>5</v>
      </c>
      <c r="B49" s="44">
        <v>5620</v>
      </c>
      <c r="C49" s="42" t="s">
        <v>6</v>
      </c>
      <c r="D49" s="42" t="s">
        <v>136</v>
      </c>
      <c r="E49" s="43" t="s">
        <v>135</v>
      </c>
      <c r="F49" s="49">
        <v>2667506</v>
      </c>
      <c r="G49" s="49">
        <v>1245531</v>
      </c>
      <c r="H49" s="40">
        <f t="shared" si="2"/>
        <v>52.531244012931104</v>
      </c>
      <c r="I49" s="40">
        <f t="shared" si="3"/>
        <v>39.099590006444771</v>
      </c>
      <c r="J49" s="47" t="s">
        <v>211</v>
      </c>
      <c r="K49" s="48"/>
      <c r="L49" s="48"/>
      <c r="M49" s="48"/>
      <c r="N49" s="43" t="s">
        <v>138</v>
      </c>
      <c r="O49" s="43" t="s">
        <v>257</v>
      </c>
      <c r="P49" s="43" t="s">
        <v>259</v>
      </c>
      <c r="Q49" s="66" t="s">
        <v>347</v>
      </c>
    </row>
    <row r="50" spans="1:23" s="47" customFormat="1" ht="22.15" customHeight="1" x14ac:dyDescent="0.25">
      <c r="A50" s="45" t="s">
        <v>57</v>
      </c>
      <c r="B50" s="45">
        <v>6371</v>
      </c>
      <c r="C50" s="42" t="s">
        <v>123</v>
      </c>
      <c r="D50" s="42" t="s">
        <v>158</v>
      </c>
      <c r="E50" s="42" t="s">
        <v>120</v>
      </c>
      <c r="F50" s="46">
        <v>2672248</v>
      </c>
      <c r="G50" s="46">
        <v>1201160</v>
      </c>
      <c r="H50" s="40">
        <f t="shared" si="2"/>
        <v>52.144511396989422</v>
      </c>
      <c r="I50" s="40">
        <f t="shared" si="3"/>
        <v>38.896856504769623</v>
      </c>
      <c r="J50" s="47" t="s">
        <v>255</v>
      </c>
      <c r="N50" s="42" t="s">
        <v>139</v>
      </c>
      <c r="O50" s="43" t="s">
        <v>258</v>
      </c>
      <c r="P50" s="43" t="s">
        <v>260</v>
      </c>
      <c r="Q50" s="66" t="s">
        <v>348</v>
      </c>
    </row>
    <row r="51" spans="1:23" s="47" customFormat="1" ht="22.15" customHeight="1" x14ac:dyDescent="0.25">
      <c r="A51" s="44" t="s">
        <v>93</v>
      </c>
      <c r="B51" s="44">
        <v>8903</v>
      </c>
      <c r="C51" s="43" t="s">
        <v>94</v>
      </c>
      <c r="D51" s="43" t="s">
        <v>274</v>
      </c>
      <c r="E51" s="43" t="s">
        <v>166</v>
      </c>
      <c r="F51" s="46">
        <v>2674977</v>
      </c>
      <c r="G51" s="46">
        <v>1245855</v>
      </c>
      <c r="H51" s="40">
        <f t="shared" si="2"/>
        <v>52.506625973936849</v>
      </c>
      <c r="I51" s="40">
        <f t="shared" si="3"/>
        <v>39.208208598976498</v>
      </c>
      <c r="J51" s="48" t="s">
        <v>256</v>
      </c>
      <c r="K51" s="48"/>
      <c r="L51" s="48"/>
      <c r="M51" s="48"/>
      <c r="N51" s="43" t="s">
        <v>138</v>
      </c>
      <c r="O51" s="43" t="s">
        <v>257</v>
      </c>
      <c r="P51" s="43" t="s">
        <v>259</v>
      </c>
      <c r="Q51" s="64" t="s">
        <v>339</v>
      </c>
    </row>
    <row r="52" spans="1:23" s="47" customFormat="1" ht="22.15" customHeight="1" x14ac:dyDescent="0.25">
      <c r="A52" s="45" t="s">
        <v>15</v>
      </c>
      <c r="B52" s="45">
        <v>3860</v>
      </c>
      <c r="C52" s="42" t="s">
        <v>26</v>
      </c>
      <c r="D52" s="42" t="s">
        <v>272</v>
      </c>
      <c r="E52" s="42" t="s">
        <v>273</v>
      </c>
      <c r="F52" s="46">
        <v>2656021</v>
      </c>
      <c r="G52" s="46">
        <v>1175272</v>
      </c>
      <c r="H52" s="40">
        <f t="shared" si="2"/>
        <v>51.987292282418252</v>
      </c>
      <c r="I52" s="40">
        <f t="shared" si="3"/>
        <v>38.512014732785943</v>
      </c>
      <c r="J52" s="47" t="s">
        <v>210</v>
      </c>
      <c r="N52" s="42" t="s">
        <v>138</v>
      </c>
      <c r="O52" s="43" t="s">
        <v>257</v>
      </c>
      <c r="P52" s="43" t="s">
        <v>259</v>
      </c>
      <c r="Q52" s="41" t="s">
        <v>300</v>
      </c>
    </row>
    <row r="53" spans="1:23" s="47" customFormat="1" ht="22.15" customHeight="1" x14ac:dyDescent="0.25">
      <c r="A53" s="45" t="s">
        <v>15</v>
      </c>
      <c r="B53" s="45">
        <v>2532</v>
      </c>
      <c r="C53" s="42" t="s">
        <v>22</v>
      </c>
      <c r="D53" s="42" t="s">
        <v>23</v>
      </c>
      <c r="E53" s="42" t="s">
        <v>118</v>
      </c>
      <c r="F53" s="46">
        <v>2582470</v>
      </c>
      <c r="G53" s="46">
        <v>1220612</v>
      </c>
      <c r="H53" s="40">
        <f t="shared" si="2"/>
        <v>52.62665759353623</v>
      </c>
      <c r="I53" s="40">
        <f t="shared" si="3"/>
        <v>37.73443120540842</v>
      </c>
      <c r="J53" s="47" t="s">
        <v>210</v>
      </c>
      <c r="N53" s="42" t="s">
        <v>138</v>
      </c>
      <c r="O53" s="43" t="s">
        <v>257</v>
      </c>
      <c r="P53" s="43" t="s">
        <v>259</v>
      </c>
      <c r="Q53" s="41" t="s">
        <v>299</v>
      </c>
    </row>
    <row r="54" spans="1:23" s="47" customFormat="1" ht="21.6" customHeight="1" x14ac:dyDescent="0.25">
      <c r="A54" s="44" t="s">
        <v>15</v>
      </c>
      <c r="B54" s="44">
        <v>3401</v>
      </c>
      <c r="C54" s="42" t="s">
        <v>16</v>
      </c>
      <c r="D54" s="42" t="s">
        <v>16</v>
      </c>
      <c r="E54" s="42" t="s">
        <v>17</v>
      </c>
      <c r="F54" s="46">
        <v>2614912</v>
      </c>
      <c r="G54" s="46">
        <v>1210031</v>
      </c>
      <c r="H54" s="40">
        <f t="shared" si="2"/>
        <v>52.424187909304997</v>
      </c>
      <c r="I54" s="40">
        <f t="shared" si="3"/>
        <v>38.135979747895348</v>
      </c>
      <c r="J54" s="48" t="s">
        <v>210</v>
      </c>
      <c r="K54" s="48"/>
      <c r="L54" s="50"/>
      <c r="N54" s="43" t="s">
        <v>139</v>
      </c>
      <c r="O54" s="43" t="s">
        <v>258</v>
      </c>
      <c r="P54" s="43" t="s">
        <v>260</v>
      </c>
      <c r="Q54" s="35" t="s">
        <v>296</v>
      </c>
    </row>
    <row r="55" spans="1:23" s="48" customFormat="1" ht="22.15" customHeight="1" x14ac:dyDescent="0.25">
      <c r="A55" s="45" t="s">
        <v>15</v>
      </c>
      <c r="B55" s="45">
        <v>3857</v>
      </c>
      <c r="C55" s="42" t="s">
        <v>29</v>
      </c>
      <c r="D55" s="42" t="s">
        <v>233</v>
      </c>
      <c r="E55" s="42"/>
      <c r="F55" s="46">
        <v>2652008</v>
      </c>
      <c r="G55" s="46">
        <v>1176620</v>
      </c>
      <c r="H55" s="40">
        <f t="shared" si="2"/>
        <v>52.012950025528852</v>
      </c>
      <c r="I55" s="40">
        <f t="shared" si="3"/>
        <v>38.463501991076441</v>
      </c>
      <c r="J55" s="47" t="s">
        <v>211</v>
      </c>
      <c r="K55" s="47"/>
      <c r="L55" s="47"/>
      <c r="M55" s="47"/>
      <c r="N55" s="42" t="s">
        <v>138</v>
      </c>
      <c r="O55" s="43" t="s">
        <v>257</v>
      </c>
      <c r="P55" s="43" t="s">
        <v>259</v>
      </c>
      <c r="Q55" s="41" t="s">
        <v>300</v>
      </c>
      <c r="R55" s="47"/>
      <c r="S55" s="47"/>
      <c r="T55" s="47"/>
      <c r="U55" s="47"/>
      <c r="V55" s="47"/>
      <c r="W55" s="47"/>
    </row>
    <row r="56" spans="1:23" s="48" customFormat="1" ht="22.15" customHeight="1" x14ac:dyDescent="0.25">
      <c r="A56" s="44" t="s">
        <v>15</v>
      </c>
      <c r="B56" s="44">
        <v>3773</v>
      </c>
      <c r="C56" s="42" t="s">
        <v>24</v>
      </c>
      <c r="D56" s="42" t="s">
        <v>25</v>
      </c>
      <c r="E56" s="42"/>
      <c r="F56" s="46">
        <v>2597633</v>
      </c>
      <c r="G56" s="46">
        <v>1149701</v>
      </c>
      <c r="H56" s="40">
        <f t="shared" si="2"/>
        <v>51.979873915454554</v>
      </c>
      <c r="I56" s="40">
        <f t="shared" si="3"/>
        <v>37.538860423241061</v>
      </c>
      <c r="J56" s="48" t="s">
        <v>210</v>
      </c>
      <c r="N56" s="43" t="s">
        <v>138</v>
      </c>
      <c r="O56" s="43" t="s">
        <v>257</v>
      </c>
      <c r="P56" s="43" t="s">
        <v>259</v>
      </c>
      <c r="Q56" s="35" t="s">
        <v>285</v>
      </c>
      <c r="R56" s="47"/>
      <c r="S56" s="47"/>
      <c r="T56" s="47"/>
      <c r="U56" s="47"/>
      <c r="V56" s="47"/>
      <c r="W56" s="47"/>
    </row>
    <row r="57" spans="1:23" s="48" customFormat="1" ht="22.15" customHeight="1" x14ac:dyDescent="0.25">
      <c r="A57" s="44" t="s">
        <v>15</v>
      </c>
      <c r="B57" s="44">
        <v>3452</v>
      </c>
      <c r="C57" s="42" t="s">
        <v>18</v>
      </c>
      <c r="D57" s="42" t="s">
        <v>18</v>
      </c>
      <c r="E57" s="42" t="s">
        <v>236</v>
      </c>
      <c r="F57" s="46">
        <v>2621749</v>
      </c>
      <c r="G57" s="46">
        <v>1206140</v>
      </c>
      <c r="H57" s="40">
        <f t="shared" si="2"/>
        <v>52.367443613220388</v>
      </c>
      <c r="I57" s="40">
        <f t="shared" si="3"/>
        <v>38.210335153554276</v>
      </c>
      <c r="J57" s="48" t="s">
        <v>212</v>
      </c>
      <c r="L57" s="47"/>
      <c r="N57" s="43" t="s">
        <v>138</v>
      </c>
      <c r="O57" s="43" t="s">
        <v>257</v>
      </c>
      <c r="P57" s="43" t="s">
        <v>259</v>
      </c>
      <c r="Q57" s="35" t="s">
        <v>297</v>
      </c>
      <c r="R57" s="47"/>
      <c r="S57" s="47"/>
      <c r="T57" s="47"/>
      <c r="U57" s="47"/>
      <c r="V57" s="47"/>
      <c r="W57" s="47"/>
    </row>
    <row r="58" spans="1:23" s="48" customFormat="1" ht="22.15" customHeight="1" x14ac:dyDescent="0.25">
      <c r="A58" s="44" t="s">
        <v>15</v>
      </c>
      <c r="B58" s="45">
        <v>3250</v>
      </c>
      <c r="C58" s="42" t="s">
        <v>21</v>
      </c>
      <c r="D58" s="42" t="s">
        <v>234</v>
      </c>
      <c r="E58" s="42" t="s">
        <v>271</v>
      </c>
      <c r="F58" s="46">
        <v>2589466</v>
      </c>
      <c r="G58" s="46">
        <v>1214139</v>
      </c>
      <c r="H58" s="40">
        <f t="shared" si="2"/>
        <v>52.548049299809691</v>
      </c>
      <c r="I58" s="40">
        <f t="shared" si="3"/>
        <v>37.796828986126755</v>
      </c>
      <c r="J58" s="47" t="s">
        <v>211</v>
      </c>
      <c r="N58" s="43" t="s">
        <v>138</v>
      </c>
      <c r="O58" s="43" t="s">
        <v>257</v>
      </c>
      <c r="P58" s="43" t="s">
        <v>259</v>
      </c>
      <c r="Q58" s="35" t="s">
        <v>298</v>
      </c>
      <c r="R58" s="47"/>
      <c r="S58" s="47"/>
      <c r="T58" s="47"/>
      <c r="U58" s="47"/>
      <c r="V58" s="47"/>
      <c r="W58" s="47"/>
    </row>
    <row r="59" spans="1:23" s="48" customFormat="1" ht="22.15" customHeight="1" x14ac:dyDescent="0.25">
      <c r="A59" s="45" t="s">
        <v>15</v>
      </c>
      <c r="B59" s="45">
        <v>3052</v>
      </c>
      <c r="C59" s="42" t="s">
        <v>31</v>
      </c>
      <c r="D59" s="42" t="s">
        <v>231</v>
      </c>
      <c r="E59" s="42" t="s">
        <v>107</v>
      </c>
      <c r="F59" s="46">
        <v>2602140</v>
      </c>
      <c r="G59" s="46">
        <v>1206663</v>
      </c>
      <c r="H59" s="40">
        <f t="shared" si="2"/>
        <v>52.441068740613439</v>
      </c>
      <c r="I59" s="40">
        <f t="shared" si="3"/>
        <v>37.934079223154143</v>
      </c>
      <c r="J59" s="47" t="s">
        <v>322</v>
      </c>
      <c r="K59" s="47"/>
      <c r="L59" s="47"/>
      <c r="M59" s="47"/>
      <c r="N59" s="42" t="s">
        <v>138</v>
      </c>
      <c r="O59" s="43" t="s">
        <v>257</v>
      </c>
      <c r="P59" s="43" t="s">
        <v>259</v>
      </c>
      <c r="Q59" s="41" t="s">
        <v>302</v>
      </c>
      <c r="R59" s="47"/>
      <c r="S59" s="47"/>
      <c r="T59" s="47"/>
      <c r="U59" s="47"/>
      <c r="V59" s="47"/>
      <c r="W59" s="47"/>
    </row>
    <row r="60" spans="1:23" s="48" customFormat="1" ht="22.15" customHeight="1" x14ac:dyDescent="0.25">
      <c r="A60" s="44" t="s">
        <v>15</v>
      </c>
      <c r="B60" s="44">
        <v>3800</v>
      </c>
      <c r="C60" s="42" t="s">
        <v>19</v>
      </c>
      <c r="D60" s="42" t="s">
        <v>20</v>
      </c>
      <c r="E60" s="42" t="s">
        <v>321</v>
      </c>
      <c r="F60" s="46">
        <v>2632070</v>
      </c>
      <c r="G60" s="46">
        <v>1168970</v>
      </c>
      <c r="H60" s="40">
        <f t="shared" si="2"/>
        <v>52.020174966138377</v>
      </c>
      <c r="I60" s="40">
        <f t="shared" si="3"/>
        <v>38.13694437852044</v>
      </c>
      <c r="J60" s="48" t="s">
        <v>210</v>
      </c>
      <c r="N60" s="43" t="s">
        <v>138</v>
      </c>
      <c r="O60" s="43" t="s">
        <v>257</v>
      </c>
      <c r="P60" s="43" t="s">
        <v>259</v>
      </c>
      <c r="Q60" s="35" t="s">
        <v>337</v>
      </c>
      <c r="R60" s="47"/>
      <c r="S60" s="47"/>
      <c r="T60" s="47"/>
      <c r="U60" s="47"/>
      <c r="V60" s="47"/>
      <c r="W60" s="47"/>
    </row>
    <row r="61" spans="1:23" s="48" customFormat="1" ht="22.15" customHeight="1" x14ac:dyDescent="0.25">
      <c r="A61" s="45" t="s">
        <v>15</v>
      </c>
      <c r="B61" s="45">
        <v>3602</v>
      </c>
      <c r="C61" s="42" t="s">
        <v>27</v>
      </c>
      <c r="D61" s="42" t="s">
        <v>28</v>
      </c>
      <c r="E61" s="42"/>
      <c r="F61" s="46">
        <v>2613247</v>
      </c>
      <c r="G61" s="46">
        <v>1179502</v>
      </c>
      <c r="H61" s="40">
        <f t="shared" si="2"/>
        <v>52.174778549397487</v>
      </c>
      <c r="I61" s="40">
        <f t="shared" si="3"/>
        <v>37.93275842240385</v>
      </c>
      <c r="J61" s="47" t="s">
        <v>210</v>
      </c>
      <c r="K61" s="47"/>
      <c r="L61" s="47"/>
      <c r="M61" s="47"/>
      <c r="N61" s="42" t="s">
        <v>139</v>
      </c>
      <c r="O61" s="43" t="s">
        <v>258</v>
      </c>
      <c r="P61" s="43" t="s">
        <v>260</v>
      </c>
      <c r="Q61" s="41" t="s">
        <v>301</v>
      </c>
      <c r="R61" s="47"/>
      <c r="S61" s="47"/>
      <c r="T61" s="47"/>
      <c r="U61" s="47"/>
      <c r="V61" s="47"/>
      <c r="W61" s="47"/>
    </row>
    <row r="62" spans="1:23" s="48" customFormat="1" ht="22.15" customHeight="1" x14ac:dyDescent="0.25">
      <c r="A62" s="45" t="s">
        <v>15</v>
      </c>
      <c r="B62" s="45">
        <v>3380</v>
      </c>
      <c r="C62" s="42" t="s">
        <v>30</v>
      </c>
      <c r="D62" s="42" t="s">
        <v>232</v>
      </c>
      <c r="E62" s="42" t="s">
        <v>106</v>
      </c>
      <c r="F62" s="46">
        <v>2616992</v>
      </c>
      <c r="G62" s="46">
        <v>1232031</v>
      </c>
      <c r="H62" s="40">
        <f t="shared" si="2"/>
        <v>52.600613542617097</v>
      </c>
      <c r="I62" s="40">
        <f t="shared" si="3"/>
        <v>38.296051681994157</v>
      </c>
      <c r="J62" s="47" t="s">
        <v>210</v>
      </c>
      <c r="K62" s="47"/>
      <c r="L62" s="47"/>
      <c r="M62" s="47"/>
      <c r="N62" s="42" t="s">
        <v>139</v>
      </c>
      <c r="O62" s="43" t="s">
        <v>258</v>
      </c>
      <c r="P62" s="43" t="s">
        <v>260</v>
      </c>
      <c r="Q62" s="41" t="s">
        <v>278</v>
      </c>
      <c r="R62" s="47"/>
      <c r="S62" s="47"/>
      <c r="T62" s="47"/>
      <c r="U62" s="47"/>
      <c r="V62" s="47"/>
      <c r="W62" s="47"/>
    </row>
    <row r="63" spans="1:23" s="48" customFormat="1" ht="22.15" customHeight="1" x14ac:dyDescent="0.25">
      <c r="A63" s="45" t="s">
        <v>60</v>
      </c>
      <c r="B63" s="45">
        <v>8880</v>
      </c>
      <c r="C63" s="42" t="s">
        <v>66</v>
      </c>
      <c r="D63" s="42" t="s">
        <v>159</v>
      </c>
      <c r="E63" s="42" t="s">
        <v>67</v>
      </c>
      <c r="F63" s="46">
        <v>2741611</v>
      </c>
      <c r="G63" s="46">
        <v>1220910</v>
      </c>
      <c r="H63" s="40">
        <f t="shared" si="2"/>
        <v>52.051940618431523</v>
      </c>
      <c r="I63" s="40">
        <f t="shared" si="3"/>
        <v>39.998045548501921</v>
      </c>
      <c r="J63" s="48" t="s">
        <v>212</v>
      </c>
      <c r="K63" s="47"/>
      <c r="L63" s="47"/>
      <c r="M63" s="47"/>
      <c r="N63" s="42" t="s">
        <v>138</v>
      </c>
      <c r="O63" s="43" t="s">
        <v>257</v>
      </c>
      <c r="P63" s="43" t="s">
        <v>259</v>
      </c>
      <c r="Q63" s="41" t="s">
        <v>310</v>
      </c>
      <c r="R63" s="47"/>
      <c r="S63" s="47"/>
      <c r="T63" s="47"/>
      <c r="U63" s="47"/>
      <c r="V63" s="47"/>
      <c r="W63" s="47"/>
    </row>
    <row r="64" spans="1:23" s="48" customFormat="1" ht="22.15" customHeight="1" x14ac:dyDescent="0.25">
      <c r="A64" s="45" t="s">
        <v>39</v>
      </c>
      <c r="B64" s="45">
        <v>7304</v>
      </c>
      <c r="C64" s="42" t="s">
        <v>46</v>
      </c>
      <c r="D64" s="42" t="s">
        <v>168</v>
      </c>
      <c r="E64" s="47"/>
      <c r="F64" s="46">
        <v>2758689</v>
      </c>
      <c r="G64" s="46">
        <v>1211508</v>
      </c>
      <c r="H64" s="40">
        <f t="shared" si="2"/>
        <v>51.909485325129111</v>
      </c>
      <c r="I64" s="40">
        <f t="shared" si="3"/>
        <v>40.178899301189361</v>
      </c>
      <c r="J64" s="47" t="s">
        <v>210</v>
      </c>
      <c r="K64" s="47"/>
      <c r="L64" s="47"/>
      <c r="M64" s="47"/>
      <c r="N64" s="42" t="s">
        <v>138</v>
      </c>
      <c r="O64" s="43" t="s">
        <v>257</v>
      </c>
      <c r="P64" s="43" t="s">
        <v>259</v>
      </c>
      <c r="Q64" s="41" t="s">
        <v>281</v>
      </c>
      <c r="R64" s="47"/>
      <c r="S64" s="47"/>
      <c r="T64" s="47"/>
      <c r="U64" s="47"/>
      <c r="V64" s="47"/>
      <c r="W64" s="47"/>
    </row>
    <row r="65" spans="1:23" s="48" customFormat="1" ht="22.15" customHeight="1" x14ac:dyDescent="0.25">
      <c r="A65" s="44" t="s">
        <v>93</v>
      </c>
      <c r="B65" s="44">
        <v>8093</v>
      </c>
      <c r="C65" s="43" t="s">
        <v>93</v>
      </c>
      <c r="D65" s="43" t="s">
        <v>102</v>
      </c>
      <c r="E65" s="43" t="s">
        <v>122</v>
      </c>
      <c r="F65" s="46">
        <v>2680973</v>
      </c>
      <c r="G65" s="46">
        <v>1251689</v>
      </c>
      <c r="H65" s="40">
        <f t="shared" si="2"/>
        <v>52.533139463435596</v>
      </c>
      <c r="I65" s="40">
        <f t="shared" si="3"/>
        <v>39.329661479062587</v>
      </c>
      <c r="J65" s="48" t="s">
        <v>210</v>
      </c>
      <c r="N65" s="43" t="s">
        <v>138</v>
      </c>
      <c r="O65" s="43" t="s">
        <v>257</v>
      </c>
      <c r="P65" s="43" t="s">
        <v>259</v>
      </c>
      <c r="Q65" s="35" t="s">
        <v>334</v>
      </c>
      <c r="R65" s="47"/>
      <c r="S65" s="47"/>
      <c r="T65" s="47"/>
      <c r="U65" s="47"/>
      <c r="V65" s="47"/>
      <c r="W65" s="47"/>
    </row>
    <row r="66" spans="1:23" s="48" customFormat="1" ht="22.15" customHeight="1" x14ac:dyDescent="0.25">
      <c r="A66" s="44" t="s">
        <v>93</v>
      </c>
      <c r="B66" s="44">
        <v>8092</v>
      </c>
      <c r="C66" s="43" t="s">
        <v>93</v>
      </c>
      <c r="D66" s="43" t="s">
        <v>218</v>
      </c>
      <c r="E66" s="43" t="s">
        <v>121</v>
      </c>
      <c r="F66" s="46">
        <v>2683861</v>
      </c>
      <c r="G66" s="46">
        <v>1248173</v>
      </c>
      <c r="H66" s="40">
        <f t="shared" si="2"/>
        <v>52.493287782729851</v>
      </c>
      <c r="I66" s="40">
        <f t="shared" si="3"/>
        <v>39.349194558875212</v>
      </c>
      <c r="J66" s="48" t="s">
        <v>210</v>
      </c>
      <c r="N66" s="43" t="s">
        <v>138</v>
      </c>
      <c r="O66" s="43" t="s">
        <v>257</v>
      </c>
      <c r="P66" s="43" t="s">
        <v>259</v>
      </c>
      <c r="Q66" s="35" t="s">
        <v>334</v>
      </c>
      <c r="R66" s="47"/>
      <c r="S66" s="47"/>
      <c r="T66" s="47"/>
      <c r="U66" s="47"/>
      <c r="V66" s="47"/>
      <c r="W66" s="47"/>
    </row>
    <row r="67" spans="1:23" s="34" customFormat="1" ht="15" customHeight="1" x14ac:dyDescent="0.2">
      <c r="B67" s="32"/>
      <c r="F67" s="27"/>
      <c r="G67" s="27"/>
      <c r="H67" s="28"/>
      <c r="I67" s="28"/>
      <c r="Q67" s="25"/>
    </row>
    <row r="72" spans="1:23" ht="15" x14ac:dyDescent="0.25">
      <c r="C72" s="29"/>
    </row>
    <row r="73" spans="1:23" ht="15" x14ac:dyDescent="0.25">
      <c r="C73" s="29"/>
    </row>
    <row r="74" spans="1:23" ht="15" x14ac:dyDescent="0.25">
      <c r="C74" s="30"/>
    </row>
    <row r="75" spans="1:23" ht="15" x14ac:dyDescent="0.25">
      <c r="C75" s="29"/>
    </row>
    <row r="76" spans="1:23" ht="15" x14ac:dyDescent="0.25">
      <c r="C76" s="29"/>
    </row>
    <row r="77" spans="1:23" ht="15" x14ac:dyDescent="0.25">
      <c r="C77" s="29"/>
    </row>
    <row r="78" spans="1:23" ht="15" x14ac:dyDescent="0.25">
      <c r="C78" s="29"/>
    </row>
    <row r="79" spans="1:23" ht="15" x14ac:dyDescent="0.25">
      <c r="C79" s="29"/>
    </row>
    <row r="80" spans="1:23" ht="15" x14ac:dyDescent="0.25">
      <c r="C80" s="29"/>
    </row>
    <row r="81" spans="3:3" ht="15" x14ac:dyDescent="0.25">
      <c r="C81" s="29"/>
    </row>
    <row r="82" spans="3:3" ht="15" x14ac:dyDescent="0.25">
      <c r="C82" s="29"/>
    </row>
    <row r="83" spans="3:3" ht="15" x14ac:dyDescent="0.25">
      <c r="C83" s="29"/>
    </row>
    <row r="84" spans="3:3" ht="15" x14ac:dyDescent="0.25">
      <c r="C84" s="29"/>
    </row>
  </sheetData>
  <sheetProtection formatCells="0" formatColumns="0" formatRows="0" insertColumns="0" insertRows="0" insertHyperlinks="0" deleteColumns="0" deleteRows="0" sort="0" autoFilter="0" pivotTables="0"/>
  <hyperlinks>
    <hyperlink ref="W2" r:id="rId1" display="https://www.uvek-gis.admin.ch/BFE/diemo/feedback/?stationids=CH*SWIEE22903,CH*SWIEE22904" xr:uid="{00000000-0004-0000-0000-000000000000}"/>
    <hyperlink ref="U2" r:id="rId2" display="https://www.uvek-gis.admin.ch/BFE/diemo/feedback/?stationids=AT*HTB*EE1005840,AT*HTB*EE1005839" xr:uid="{00000000-0004-0000-0000-000001000000}"/>
    <hyperlink ref="S2" r:id="rId3" display="https://www.uvek-gis.admin.ch/BFE/diemo/feedback/?stationids=CH*E4U*E00389,CH*E4U*E00390" xr:uid="{00000000-0004-0000-0000-000002000000}"/>
  </hyperlinks>
  <pageMargins left="0.32291666666666669" right="0" top="0.59055118110236227" bottom="0.43307086614173229" header="0.51181102362204722" footer="0.19"/>
  <pageSetup paperSize="9" orientation="landscape" horizontalDpi="300" verticalDpi="300" r:id="rId4"/>
  <headerFooter alignWithMargins="0">
    <oddFooter>&amp;L&amp;D&amp;R&amp;P</oddFooter>
  </headerFooter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workbookViewId="0">
      <selection activeCell="B23" sqref="B23"/>
    </sheetView>
  </sheetViews>
  <sheetFormatPr baseColWidth="10" defaultColWidth="11.42578125" defaultRowHeight="15.75" x14ac:dyDescent="0.25"/>
  <cols>
    <col min="1" max="1" width="4.28515625" style="6" customWidth="1"/>
    <col min="2" max="2" width="96.28515625" style="6" customWidth="1"/>
    <col min="3" max="3" width="11" style="6" customWidth="1"/>
    <col min="4" max="4" width="5.42578125" style="19" customWidth="1"/>
    <col min="5" max="5" width="104.42578125" style="6" bestFit="1" customWidth="1"/>
    <col min="6" max="6" width="11.42578125" style="6"/>
    <col min="7" max="7" width="5.5703125" style="6" customWidth="1"/>
    <col min="8" max="8" width="109.7109375" style="6" bestFit="1" customWidth="1"/>
    <col min="9" max="15" width="11.42578125" style="6"/>
    <col min="16" max="21" width="11.42578125" style="20"/>
    <col min="22" max="16384" width="11.42578125" style="6"/>
  </cols>
  <sheetData>
    <row r="1" spans="1:21" x14ac:dyDescent="0.25">
      <c r="A1" s="71" t="s">
        <v>244</v>
      </c>
      <c r="B1" s="71"/>
      <c r="C1" s="7"/>
      <c r="D1" s="73" t="s">
        <v>183</v>
      </c>
      <c r="E1" s="73"/>
      <c r="F1" s="7"/>
      <c r="G1" s="72" t="s">
        <v>196</v>
      </c>
      <c r="H1" s="72"/>
      <c r="I1" s="8"/>
      <c r="J1" s="9"/>
      <c r="K1" s="9"/>
      <c r="L1" s="9"/>
      <c r="N1" s="9"/>
      <c r="P1" s="6"/>
      <c r="Q1" s="6"/>
      <c r="R1" s="6"/>
      <c r="S1" s="6"/>
      <c r="T1" s="6"/>
      <c r="U1" s="6"/>
    </row>
    <row r="2" spans="1:21" x14ac:dyDescent="0.25">
      <c r="A2" s="71" t="s">
        <v>245</v>
      </c>
      <c r="B2" s="71"/>
      <c r="C2" s="7"/>
      <c r="D2" s="73" t="s">
        <v>184</v>
      </c>
      <c r="E2" s="73"/>
      <c r="F2" s="7"/>
      <c r="G2" s="72" t="s">
        <v>197</v>
      </c>
      <c r="H2" s="72"/>
      <c r="I2" s="8"/>
      <c r="J2" s="9"/>
      <c r="K2" s="9"/>
      <c r="L2" s="9"/>
      <c r="N2" s="9"/>
      <c r="P2" s="6"/>
      <c r="Q2" s="6"/>
      <c r="R2" s="6"/>
      <c r="S2" s="6"/>
      <c r="T2" s="6"/>
      <c r="U2" s="6"/>
    </row>
    <row r="3" spans="1:21" x14ac:dyDescent="0.25">
      <c r="A3" s="71" t="s">
        <v>169</v>
      </c>
      <c r="B3" s="71"/>
      <c r="C3" s="7"/>
      <c r="D3" s="73" t="s">
        <v>185</v>
      </c>
      <c r="E3" s="73"/>
      <c r="F3" s="7"/>
      <c r="G3" s="72" t="s">
        <v>198</v>
      </c>
      <c r="H3" s="72"/>
      <c r="I3" s="8"/>
      <c r="J3" s="9"/>
      <c r="K3" s="9"/>
      <c r="L3" s="9"/>
      <c r="N3" s="9"/>
      <c r="P3" s="6"/>
      <c r="Q3" s="6"/>
      <c r="R3" s="6"/>
      <c r="S3" s="6"/>
      <c r="T3" s="6"/>
      <c r="U3" s="6"/>
    </row>
    <row r="4" spans="1:21" x14ac:dyDescent="0.25">
      <c r="A4" s="71" t="s">
        <v>170</v>
      </c>
      <c r="B4" s="71"/>
      <c r="C4" s="7"/>
      <c r="D4" s="73" t="s">
        <v>186</v>
      </c>
      <c r="E4" s="73"/>
      <c r="F4" s="7"/>
      <c r="G4" s="72" t="s">
        <v>199</v>
      </c>
      <c r="H4" s="72"/>
      <c r="I4" s="8"/>
      <c r="J4" s="8"/>
      <c r="K4" s="8"/>
      <c r="L4" s="8"/>
      <c r="N4" s="8"/>
      <c r="P4" s="6"/>
      <c r="Q4" s="6"/>
      <c r="R4" s="6"/>
      <c r="S4" s="6"/>
      <c r="T4" s="6"/>
      <c r="U4" s="6"/>
    </row>
    <row r="5" spans="1:21" ht="15" x14ac:dyDescent="0.2">
      <c r="C5" s="7"/>
      <c r="D5" s="7"/>
      <c r="F5" s="10"/>
      <c r="G5" s="10"/>
      <c r="H5" s="4"/>
      <c r="I5" s="4"/>
      <c r="J5" s="4"/>
      <c r="K5" s="11"/>
      <c r="L5" s="4"/>
      <c r="N5" s="4"/>
      <c r="P5" s="6"/>
      <c r="Q5" s="6"/>
      <c r="R5" s="6"/>
      <c r="S5" s="6"/>
      <c r="T5" s="6"/>
      <c r="U5" s="6"/>
    </row>
    <row r="6" spans="1:21" x14ac:dyDescent="0.2">
      <c r="A6" s="5" t="s">
        <v>171</v>
      </c>
      <c r="C6" s="7"/>
      <c r="D6" s="5" t="s">
        <v>187</v>
      </c>
      <c r="F6" s="7"/>
      <c r="G6" s="12" t="s">
        <v>200</v>
      </c>
      <c r="H6" s="9"/>
      <c r="I6" s="4"/>
      <c r="K6" s="11"/>
      <c r="L6" s="4"/>
      <c r="N6" s="4"/>
      <c r="P6" s="6"/>
      <c r="Q6" s="6"/>
      <c r="R6" s="6"/>
      <c r="S6" s="6"/>
      <c r="T6" s="6"/>
      <c r="U6" s="6"/>
    </row>
    <row r="7" spans="1:21" x14ac:dyDescent="0.25">
      <c r="A7" s="7"/>
      <c r="B7" s="7"/>
      <c r="C7" s="7"/>
      <c r="D7" s="3"/>
      <c r="F7" s="10"/>
      <c r="G7" s="10"/>
      <c r="H7" s="12"/>
      <c r="I7" s="9"/>
      <c r="J7" s="4"/>
      <c r="K7" s="11"/>
      <c r="L7" s="4"/>
      <c r="N7" s="4"/>
      <c r="P7" s="6"/>
      <c r="Q7" s="6"/>
      <c r="R7" s="6"/>
      <c r="S7" s="6"/>
      <c r="T7" s="6"/>
      <c r="U7" s="6"/>
    </row>
    <row r="8" spans="1:21" ht="15" customHeight="1" x14ac:dyDescent="0.2">
      <c r="A8" s="7" t="s">
        <v>172</v>
      </c>
      <c r="C8" s="7"/>
      <c r="D8" s="7" t="s">
        <v>188</v>
      </c>
      <c r="F8" s="7"/>
      <c r="G8" s="69" t="s">
        <v>201</v>
      </c>
      <c r="H8" s="69"/>
      <c r="I8" s="9"/>
      <c r="J8" s="9"/>
      <c r="K8" s="9"/>
      <c r="N8" s="4"/>
      <c r="P8" s="6"/>
      <c r="Q8" s="6"/>
      <c r="R8" s="6"/>
      <c r="S8" s="6"/>
      <c r="T8" s="6"/>
      <c r="U8" s="6"/>
    </row>
    <row r="9" spans="1:21" ht="15" x14ac:dyDescent="0.2">
      <c r="C9" s="7"/>
      <c r="D9" s="7"/>
      <c r="E9" s="4"/>
      <c r="F9" s="7"/>
      <c r="G9" s="7"/>
      <c r="H9" s="4"/>
      <c r="I9" s="4"/>
      <c r="J9" s="4"/>
      <c r="K9" s="11"/>
      <c r="L9" s="4"/>
      <c r="N9" s="4"/>
      <c r="P9" s="6"/>
      <c r="Q9" s="6"/>
      <c r="R9" s="6"/>
      <c r="S9" s="6"/>
      <c r="T9" s="6"/>
      <c r="U9" s="6"/>
    </row>
    <row r="10" spans="1:21" x14ac:dyDescent="0.25">
      <c r="A10" s="13" t="s">
        <v>173</v>
      </c>
      <c r="B10" s="3" t="s">
        <v>174</v>
      </c>
      <c r="C10" s="7"/>
      <c r="D10" s="13" t="s">
        <v>173</v>
      </c>
      <c r="E10" s="15" t="s">
        <v>189</v>
      </c>
      <c r="F10" s="7"/>
      <c r="G10" s="7"/>
      <c r="N10" s="4"/>
      <c r="P10" s="6"/>
      <c r="Q10" s="6"/>
      <c r="R10" s="6"/>
      <c r="S10" s="6"/>
      <c r="T10" s="6"/>
      <c r="U10" s="6"/>
    </row>
    <row r="11" spans="1:21" x14ac:dyDescent="0.25">
      <c r="A11" s="7"/>
      <c r="B11" s="7" t="s">
        <v>175</v>
      </c>
      <c r="C11" s="7"/>
      <c r="D11" s="7"/>
      <c r="E11" s="16" t="s">
        <v>190</v>
      </c>
      <c r="F11" s="7"/>
      <c r="G11" s="17" t="s">
        <v>173</v>
      </c>
      <c r="H11" s="15" t="s">
        <v>202</v>
      </c>
      <c r="I11" s="4"/>
      <c r="K11" s="11"/>
      <c r="L11" s="4"/>
      <c r="N11" s="4"/>
      <c r="P11" s="6"/>
      <c r="Q11" s="6"/>
      <c r="R11" s="6"/>
      <c r="S11" s="6"/>
      <c r="T11" s="6"/>
      <c r="U11" s="6"/>
    </row>
    <row r="12" spans="1:21" ht="15" x14ac:dyDescent="0.2">
      <c r="A12" s="7"/>
      <c r="B12" s="14" t="s">
        <v>176</v>
      </c>
      <c r="C12" s="7"/>
      <c r="D12" s="7"/>
      <c r="E12" s="16" t="s">
        <v>191</v>
      </c>
      <c r="F12" s="7"/>
      <c r="G12" s="4"/>
      <c r="H12" s="16" t="s">
        <v>203</v>
      </c>
      <c r="I12" s="4"/>
      <c r="K12" s="4"/>
      <c r="L12" s="4"/>
      <c r="N12" s="4"/>
      <c r="P12" s="6"/>
      <c r="Q12" s="6"/>
      <c r="R12" s="6"/>
      <c r="S12" s="6"/>
      <c r="T12" s="6"/>
      <c r="U12" s="6"/>
    </row>
    <row r="13" spans="1:21" ht="15" x14ac:dyDescent="0.2">
      <c r="A13" s="7"/>
      <c r="B13" s="14" t="s">
        <v>177</v>
      </c>
      <c r="C13" s="7"/>
      <c r="D13" s="7"/>
      <c r="E13" s="4" t="s">
        <v>192</v>
      </c>
      <c r="F13" s="7"/>
      <c r="G13" s="4"/>
      <c r="H13" s="16" t="s">
        <v>204</v>
      </c>
      <c r="I13" s="4"/>
      <c r="K13" s="4"/>
      <c r="L13" s="4"/>
      <c r="N13" s="4"/>
      <c r="P13" s="6"/>
      <c r="Q13" s="6"/>
      <c r="R13" s="6"/>
      <c r="S13" s="6"/>
      <c r="T13" s="6"/>
      <c r="U13" s="6"/>
    </row>
    <row r="14" spans="1:21" ht="15" x14ac:dyDescent="0.2">
      <c r="A14" s="7"/>
      <c r="B14" s="7" t="s">
        <v>178</v>
      </c>
      <c r="C14" s="7"/>
      <c r="D14" s="7"/>
      <c r="E14" s="4"/>
      <c r="F14" s="7"/>
      <c r="G14" s="4"/>
      <c r="H14" s="4" t="s">
        <v>205</v>
      </c>
      <c r="I14" s="4"/>
      <c r="K14" s="4"/>
      <c r="L14" s="4"/>
      <c r="N14" s="4"/>
      <c r="P14" s="6"/>
      <c r="Q14" s="6"/>
      <c r="R14" s="6"/>
      <c r="S14" s="6"/>
      <c r="T14" s="6"/>
      <c r="U14" s="6"/>
    </row>
    <row r="15" spans="1:21" x14ac:dyDescent="0.25">
      <c r="A15" s="7"/>
      <c r="B15" s="7"/>
      <c r="C15" s="7"/>
      <c r="D15" s="13" t="s">
        <v>179</v>
      </c>
      <c r="E15" s="15" t="s">
        <v>193</v>
      </c>
      <c r="F15" s="7"/>
      <c r="G15" s="4"/>
      <c r="H15" s="4"/>
      <c r="I15" s="4"/>
      <c r="K15" s="11"/>
      <c r="L15" s="4"/>
      <c r="N15" s="4"/>
      <c r="P15" s="6"/>
      <c r="Q15" s="6"/>
      <c r="R15" s="6"/>
      <c r="S15" s="6"/>
      <c r="T15" s="6"/>
      <c r="U15" s="6"/>
    </row>
    <row r="16" spans="1:21" x14ac:dyDescent="0.25">
      <c r="A16" s="13" t="s">
        <v>179</v>
      </c>
      <c r="B16" s="3" t="s">
        <v>180</v>
      </c>
      <c r="C16" s="7"/>
      <c r="D16" s="7"/>
      <c r="E16" s="16" t="s">
        <v>263</v>
      </c>
      <c r="F16" s="7"/>
      <c r="G16" s="17" t="s">
        <v>179</v>
      </c>
      <c r="H16" s="18" t="s">
        <v>206</v>
      </c>
      <c r="I16" s="4"/>
      <c r="K16" s="11"/>
      <c r="L16" s="4"/>
      <c r="N16" s="4"/>
      <c r="P16" s="6"/>
      <c r="Q16" s="6"/>
      <c r="R16" s="6"/>
      <c r="S16" s="6"/>
      <c r="T16" s="6"/>
      <c r="U16" s="6"/>
    </row>
    <row r="17" spans="1:21" ht="15" x14ac:dyDescent="0.2">
      <c r="A17" s="7"/>
      <c r="B17" s="14" t="s">
        <v>262</v>
      </c>
      <c r="C17" s="7"/>
      <c r="D17" s="7"/>
      <c r="E17" s="4" t="s">
        <v>194</v>
      </c>
      <c r="F17" s="7"/>
      <c r="G17" s="7"/>
      <c r="H17" s="16" t="s">
        <v>207</v>
      </c>
      <c r="I17" s="4"/>
      <c r="K17" s="4"/>
      <c r="L17" s="4"/>
      <c r="N17" s="4"/>
      <c r="P17" s="6"/>
      <c r="Q17" s="6"/>
      <c r="R17" s="6"/>
      <c r="S17" s="6"/>
      <c r="T17" s="6"/>
      <c r="U17" s="6"/>
    </row>
    <row r="18" spans="1:21" ht="15" x14ac:dyDescent="0.2">
      <c r="B18" s="7" t="s">
        <v>181</v>
      </c>
      <c r="C18" s="7"/>
      <c r="D18" s="7"/>
      <c r="E18" s="4" t="s">
        <v>195</v>
      </c>
      <c r="F18" s="10"/>
      <c r="G18" s="10"/>
      <c r="H18" s="4" t="s">
        <v>208</v>
      </c>
      <c r="I18" s="4"/>
      <c r="K18" s="4"/>
      <c r="L18" s="4"/>
      <c r="N18" s="4"/>
      <c r="P18" s="6"/>
      <c r="Q18" s="6"/>
      <c r="R18" s="6"/>
      <c r="S18" s="6"/>
      <c r="T18" s="6"/>
      <c r="U18" s="6"/>
    </row>
    <row r="19" spans="1:21" ht="15" x14ac:dyDescent="0.2">
      <c r="B19" s="7" t="s">
        <v>182</v>
      </c>
      <c r="E19" s="4"/>
      <c r="H19" s="6" t="s">
        <v>209</v>
      </c>
      <c r="I19" s="4"/>
      <c r="K19" s="11"/>
      <c r="L19" s="4"/>
      <c r="N19" s="4"/>
      <c r="P19" s="6"/>
      <c r="Q19" s="6"/>
      <c r="R19" s="6"/>
      <c r="S19" s="6"/>
      <c r="T19" s="6"/>
      <c r="U19" s="6"/>
    </row>
    <row r="24" spans="1:21" x14ac:dyDescent="0.25">
      <c r="A24" s="15" t="s">
        <v>246</v>
      </c>
      <c r="C24" s="2"/>
    </row>
    <row r="25" spans="1:21" x14ac:dyDescent="0.25">
      <c r="A25" s="4"/>
      <c r="C25" s="2"/>
    </row>
    <row r="26" spans="1:21" x14ac:dyDescent="0.25">
      <c r="A26" s="68" t="s">
        <v>247</v>
      </c>
      <c r="B26" s="68"/>
      <c r="C26" s="2"/>
    </row>
    <row r="27" spans="1:21" x14ac:dyDescent="0.25">
      <c r="A27" s="68" t="s">
        <v>248</v>
      </c>
      <c r="B27" s="68"/>
      <c r="C27" s="2"/>
    </row>
    <row r="28" spans="1:21" x14ac:dyDescent="0.25">
      <c r="A28" s="68" t="s">
        <v>252</v>
      </c>
      <c r="B28" s="68"/>
      <c r="C28" s="2"/>
      <c r="H28" s="69"/>
      <c r="I28" s="70"/>
      <c r="J28" s="70"/>
      <c r="K28" s="70"/>
      <c r="L28" s="70"/>
    </row>
    <row r="29" spans="1:21" x14ac:dyDescent="0.25">
      <c r="A29" s="68" t="s">
        <v>249</v>
      </c>
      <c r="B29" s="68"/>
      <c r="C29" s="2"/>
    </row>
    <row r="30" spans="1:21" x14ac:dyDescent="0.25">
      <c r="A30" s="68" t="s">
        <v>325</v>
      </c>
      <c r="B30" s="68"/>
      <c r="C30" s="2"/>
    </row>
    <row r="31" spans="1:21" x14ac:dyDescent="0.25">
      <c r="A31" s="68" t="s">
        <v>250</v>
      </c>
      <c r="B31" s="68"/>
      <c r="C31" s="2"/>
    </row>
    <row r="32" spans="1:21" x14ac:dyDescent="0.25">
      <c r="A32" s="68" t="s">
        <v>251</v>
      </c>
      <c r="B32" s="68"/>
      <c r="C32" s="2"/>
    </row>
  </sheetData>
  <mergeCells count="21">
    <mergeCell ref="H28:L28"/>
    <mergeCell ref="G8:H8"/>
    <mergeCell ref="A1:B1"/>
    <mergeCell ref="A2:B2"/>
    <mergeCell ref="A3:B3"/>
    <mergeCell ref="A4:B4"/>
    <mergeCell ref="G1:H1"/>
    <mergeCell ref="G2:H2"/>
    <mergeCell ref="G3:H3"/>
    <mergeCell ref="G4:H4"/>
    <mergeCell ref="D1:E1"/>
    <mergeCell ref="D2:E2"/>
    <mergeCell ref="D3:E3"/>
    <mergeCell ref="D4:E4"/>
    <mergeCell ref="A31:B31"/>
    <mergeCell ref="A32:B32"/>
    <mergeCell ref="A26:B26"/>
    <mergeCell ref="A27:B27"/>
    <mergeCell ref="A28:B28"/>
    <mergeCell ref="A29:B29"/>
    <mergeCell ref="A30:B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BebecoTankstellen</vt:lpstr>
      <vt:lpstr>Allgemeine Informationen</vt:lpstr>
      <vt:lpstr>BebecoTankstellen!Drucktitel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Grizzly</dc:creator>
  <cp:lastModifiedBy>Donatella Antonella LBA</cp:lastModifiedBy>
  <cp:lastPrinted>2020-06-22T12:56:05Z</cp:lastPrinted>
  <dcterms:created xsi:type="dcterms:W3CDTF">2010-04-15T07:21:40Z</dcterms:created>
  <dcterms:modified xsi:type="dcterms:W3CDTF">2025-03-03T16:45:26Z</dcterms:modified>
</cp:coreProperties>
</file>